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trynkek\Documents\"/>
    </mc:Choice>
  </mc:AlternateContent>
  <xr:revisionPtr revIDLastSave="0" documentId="13_ncr:1_{6F0B063F-23A3-42FD-AEED-833A0A282880}" xr6:coauthVersionLast="47" xr6:coauthVersionMax="47" xr10:uidLastSave="{00000000-0000-0000-0000-000000000000}"/>
  <bookViews>
    <workbookView xWindow="-110" yWindow="-110" windowWidth="19420" windowHeight="10420" xr2:uid="{A43F6BD9-1804-4A8B-A4AA-117A76FCF620}"/>
  </bookViews>
  <sheets>
    <sheet name="Toelichting" sheetId="6" r:id="rId1"/>
    <sheet name="Invulblad" sheetId="1" r:id="rId2"/>
    <sheet name="Rapportage" sheetId="4" r:id="rId3"/>
    <sheet name="RB1" sheetId="3" state="hidden" r:id="rId4"/>
    <sheet name="RB2" sheetId="5"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4" l="1"/>
  <c r="F31" i="4"/>
  <c r="F30" i="4"/>
  <c r="AT29" i="5"/>
  <c r="AT30" i="5"/>
  <c r="AT31" i="5"/>
  <c r="AT32" i="5"/>
  <c r="AT33" i="5"/>
  <c r="BA33" i="5" s="1"/>
  <c r="AP29" i="5"/>
  <c r="AP30" i="5"/>
  <c r="AP31" i="5"/>
  <c r="AP32" i="5"/>
  <c r="AP33" i="5"/>
  <c r="AZ33" i="5" s="1"/>
  <c r="AD29" i="5"/>
  <c r="AD30" i="5"/>
  <c r="AD31" i="5"/>
  <c r="AD32" i="5"/>
  <c r="AY32" i="5" s="1"/>
  <c r="AD33" i="5"/>
  <c r="AY33" i="5" s="1"/>
  <c r="Y29" i="5"/>
  <c r="Y30" i="5"/>
  <c r="Y31" i="5"/>
  <c r="Y32" i="5"/>
  <c r="Y33" i="5"/>
  <c r="O29" i="5"/>
  <c r="O30" i="5"/>
  <c r="O31" i="5"/>
  <c r="O32" i="5"/>
  <c r="O33" i="5"/>
  <c r="AY29" i="5"/>
  <c r="AZ29" i="5"/>
  <c r="BA29" i="5"/>
  <c r="AY30" i="5"/>
  <c r="AZ30" i="5"/>
  <c r="BA30" i="5"/>
  <c r="AY31" i="5"/>
  <c r="AZ31" i="5"/>
  <c r="BA31" i="5"/>
  <c r="AZ32" i="5"/>
  <c r="BA32" i="5"/>
  <c r="C40" i="1"/>
  <c r="C2" i="3" s="1"/>
  <c r="D2" i="3" s="1"/>
  <c r="U42" i="1" a="1"/>
  <c r="U42" i="1" s="1"/>
  <c r="G20" i="3" s="1"/>
  <c r="U41" i="1" a="1"/>
  <c r="U41" i="1" s="1"/>
  <c r="F20" i="3" s="1"/>
  <c r="AQ4" i="5"/>
  <c r="AT4" i="5" s="1"/>
  <c r="BA4" i="5" s="1"/>
  <c r="AR4" i="5"/>
  <c r="AS4" i="5"/>
  <c r="AQ5" i="5"/>
  <c r="AR5" i="5"/>
  <c r="AS5" i="5"/>
  <c r="AQ6" i="5"/>
  <c r="AR6" i="5"/>
  <c r="AS6" i="5"/>
  <c r="AQ7" i="5"/>
  <c r="AR7" i="5"/>
  <c r="AS7" i="5"/>
  <c r="AQ8" i="5"/>
  <c r="AT8" i="5" s="1"/>
  <c r="BA8" i="5" s="1"/>
  <c r="AR8" i="5"/>
  <c r="AS8" i="5"/>
  <c r="AQ9" i="5"/>
  <c r="AT9" i="5" s="1"/>
  <c r="BA9" i="5" s="1"/>
  <c r="AR9" i="5"/>
  <c r="AS9" i="5"/>
  <c r="AQ10" i="5"/>
  <c r="AT10" i="5" s="1"/>
  <c r="BA10" i="5" s="1"/>
  <c r="AR10" i="5"/>
  <c r="AS10" i="5"/>
  <c r="AQ11" i="5"/>
  <c r="AR11" i="5"/>
  <c r="AS11" i="5"/>
  <c r="AQ12" i="5"/>
  <c r="AR12" i="5"/>
  <c r="AS12" i="5"/>
  <c r="AQ13" i="5"/>
  <c r="AR13" i="5"/>
  <c r="AS13" i="5"/>
  <c r="AQ14" i="5"/>
  <c r="AR14" i="5"/>
  <c r="AS14" i="5"/>
  <c r="AQ15" i="5"/>
  <c r="AR15" i="5"/>
  <c r="AS15" i="5"/>
  <c r="AQ16" i="5"/>
  <c r="AT16" i="5" s="1"/>
  <c r="BA16" i="5" s="1"/>
  <c r="AR16" i="5"/>
  <c r="AS16" i="5"/>
  <c r="AQ17" i="5"/>
  <c r="AT17" i="5" s="1"/>
  <c r="BA17" i="5" s="1"/>
  <c r="AR17" i="5"/>
  <c r="AS17" i="5"/>
  <c r="AQ18" i="5"/>
  <c r="AT18" i="5" s="1"/>
  <c r="BA18" i="5" s="1"/>
  <c r="AR18" i="5"/>
  <c r="AS18" i="5"/>
  <c r="AQ19" i="5"/>
  <c r="AR19" i="5"/>
  <c r="AS19" i="5"/>
  <c r="AQ20" i="5"/>
  <c r="AR20" i="5"/>
  <c r="AS20" i="5"/>
  <c r="AQ21" i="5"/>
  <c r="AR21" i="5"/>
  <c r="AS21" i="5"/>
  <c r="AQ22" i="5"/>
  <c r="AR22" i="5"/>
  <c r="AS22" i="5"/>
  <c r="AQ23" i="5"/>
  <c r="AR23" i="5"/>
  <c r="AS23" i="5"/>
  <c r="AQ24" i="5"/>
  <c r="AT24" i="5" s="1"/>
  <c r="BA24" i="5" s="1"/>
  <c r="AR24" i="5"/>
  <c r="AS24" i="5"/>
  <c r="AQ25" i="5"/>
  <c r="AT25" i="5" s="1"/>
  <c r="BA25" i="5" s="1"/>
  <c r="AR25" i="5"/>
  <c r="AS25" i="5"/>
  <c r="AQ26" i="5"/>
  <c r="AT26" i="5" s="1"/>
  <c r="BA26" i="5" s="1"/>
  <c r="AR26" i="5"/>
  <c r="AS26" i="5"/>
  <c r="AQ27" i="5"/>
  <c r="AR27" i="5"/>
  <c r="AS27" i="5"/>
  <c r="AQ28" i="5"/>
  <c r="AR28" i="5"/>
  <c r="AT28" i="5" s="1"/>
  <c r="BA28" i="5" s="1"/>
  <c r="AS28" i="5"/>
  <c r="AQ29" i="5"/>
  <c r="AR29" i="5"/>
  <c r="AS29" i="5"/>
  <c r="AQ30" i="5"/>
  <c r="AR30" i="5"/>
  <c r="AS30" i="5"/>
  <c r="AQ31" i="5"/>
  <c r="AR31" i="5"/>
  <c r="AS31" i="5"/>
  <c r="AQ32" i="5"/>
  <c r="AR32" i="5"/>
  <c r="AS32" i="5"/>
  <c r="AQ33" i="5"/>
  <c r="AR33" i="5"/>
  <c r="AS33" i="5"/>
  <c r="AS3" i="5"/>
  <c r="AR3" i="5"/>
  <c r="AQ3" i="5"/>
  <c r="AT3" i="5" s="1"/>
  <c r="BA3" i="5" s="1"/>
  <c r="AE4" i="5"/>
  <c r="AF4" i="5"/>
  <c r="AG4" i="5"/>
  <c r="AH4" i="5"/>
  <c r="AI4" i="5"/>
  <c r="AJ4" i="5"/>
  <c r="AK4" i="5"/>
  <c r="AL4" i="5"/>
  <c r="AM4" i="5"/>
  <c r="AN4" i="5"/>
  <c r="AO4" i="5"/>
  <c r="AE5" i="5"/>
  <c r="AF5" i="5"/>
  <c r="AG5" i="5"/>
  <c r="AH5" i="5"/>
  <c r="AI5" i="5"/>
  <c r="AJ5" i="5"/>
  <c r="AK5" i="5"/>
  <c r="AL5" i="5"/>
  <c r="AM5" i="5"/>
  <c r="AN5" i="5"/>
  <c r="AO5" i="5"/>
  <c r="AE6" i="5"/>
  <c r="AF6" i="5"/>
  <c r="AG6" i="5"/>
  <c r="AH6" i="5"/>
  <c r="AI6" i="5"/>
  <c r="AJ6" i="5"/>
  <c r="AK6" i="5"/>
  <c r="AL6" i="5"/>
  <c r="AM6" i="5"/>
  <c r="AN6" i="5"/>
  <c r="AO6" i="5"/>
  <c r="AE7" i="5"/>
  <c r="AF7" i="5"/>
  <c r="AG7" i="5"/>
  <c r="AH7" i="5"/>
  <c r="AI7" i="5"/>
  <c r="AJ7" i="5"/>
  <c r="AK7" i="5"/>
  <c r="AL7" i="5"/>
  <c r="AM7" i="5"/>
  <c r="AN7" i="5"/>
  <c r="AO7" i="5"/>
  <c r="AE8" i="5"/>
  <c r="AF8" i="5"/>
  <c r="AG8" i="5"/>
  <c r="AH8" i="5"/>
  <c r="AI8" i="5"/>
  <c r="AJ8" i="5"/>
  <c r="AK8" i="5"/>
  <c r="AL8" i="5"/>
  <c r="AM8" i="5"/>
  <c r="AN8" i="5"/>
  <c r="AO8" i="5"/>
  <c r="AE9" i="5"/>
  <c r="AF9" i="5"/>
  <c r="AG9" i="5"/>
  <c r="AH9" i="5"/>
  <c r="AI9" i="5"/>
  <c r="AJ9" i="5"/>
  <c r="AK9" i="5"/>
  <c r="AL9" i="5"/>
  <c r="AM9" i="5"/>
  <c r="AN9" i="5"/>
  <c r="AO9" i="5"/>
  <c r="AE10" i="5"/>
  <c r="AP10" i="5" s="1"/>
  <c r="AZ10" i="5" s="1"/>
  <c r="AF10" i="5"/>
  <c r="AG10" i="5"/>
  <c r="AH10" i="5"/>
  <c r="AI10" i="5"/>
  <c r="AJ10" i="5"/>
  <c r="AK10" i="5"/>
  <c r="AL10" i="5"/>
  <c r="AM10" i="5"/>
  <c r="AN10" i="5"/>
  <c r="AO10" i="5"/>
  <c r="AE11" i="5"/>
  <c r="AF11" i="5"/>
  <c r="AG11" i="5"/>
  <c r="AH11" i="5"/>
  <c r="AI11" i="5"/>
  <c r="AJ11" i="5"/>
  <c r="AK11" i="5"/>
  <c r="AL11" i="5"/>
  <c r="AM11" i="5"/>
  <c r="AN11" i="5"/>
  <c r="AO11" i="5"/>
  <c r="AE12" i="5"/>
  <c r="AF12" i="5"/>
  <c r="AG12" i="5"/>
  <c r="AH12" i="5"/>
  <c r="AI12" i="5"/>
  <c r="AJ12" i="5"/>
  <c r="AK12" i="5"/>
  <c r="AL12" i="5"/>
  <c r="AM12" i="5"/>
  <c r="AN12" i="5"/>
  <c r="AO12" i="5"/>
  <c r="AE13" i="5"/>
  <c r="AF13" i="5"/>
  <c r="AG13" i="5"/>
  <c r="AH13" i="5"/>
  <c r="AI13" i="5"/>
  <c r="AJ13" i="5"/>
  <c r="AK13" i="5"/>
  <c r="AL13" i="5"/>
  <c r="AM13" i="5"/>
  <c r="AN13" i="5"/>
  <c r="AO13" i="5"/>
  <c r="AE14" i="5"/>
  <c r="AF14" i="5"/>
  <c r="AG14" i="5"/>
  <c r="AH14" i="5"/>
  <c r="AI14" i="5"/>
  <c r="AJ14" i="5"/>
  <c r="AK14" i="5"/>
  <c r="AL14" i="5"/>
  <c r="AM14" i="5"/>
  <c r="AN14" i="5"/>
  <c r="AO14" i="5"/>
  <c r="AE15" i="5"/>
  <c r="AF15" i="5"/>
  <c r="AG15" i="5"/>
  <c r="AH15" i="5"/>
  <c r="AI15" i="5"/>
  <c r="AJ15" i="5"/>
  <c r="AK15" i="5"/>
  <c r="AL15" i="5"/>
  <c r="AM15" i="5"/>
  <c r="AN15" i="5"/>
  <c r="AO15" i="5"/>
  <c r="AE16" i="5"/>
  <c r="AF16" i="5"/>
  <c r="AG16" i="5"/>
  <c r="AH16" i="5"/>
  <c r="AI16" i="5"/>
  <c r="AJ16" i="5"/>
  <c r="AK16" i="5"/>
  <c r="AL16" i="5"/>
  <c r="AM16" i="5"/>
  <c r="AN16" i="5"/>
  <c r="AO16" i="5"/>
  <c r="AE17" i="5"/>
  <c r="AF17" i="5"/>
  <c r="AG17" i="5"/>
  <c r="AH17" i="5"/>
  <c r="AI17" i="5"/>
  <c r="AJ17" i="5"/>
  <c r="AK17" i="5"/>
  <c r="AL17" i="5"/>
  <c r="AM17" i="5"/>
  <c r="AN17" i="5"/>
  <c r="AO17" i="5"/>
  <c r="AE18" i="5"/>
  <c r="AP18" i="5" s="1"/>
  <c r="AZ18" i="5" s="1"/>
  <c r="AF18" i="5"/>
  <c r="AG18" i="5"/>
  <c r="AH18" i="5"/>
  <c r="AI18" i="5"/>
  <c r="AJ18" i="5"/>
  <c r="AK18" i="5"/>
  <c r="AL18" i="5"/>
  <c r="AM18" i="5"/>
  <c r="AN18" i="5"/>
  <c r="AO18" i="5"/>
  <c r="AE19" i="5"/>
  <c r="AF19" i="5"/>
  <c r="AG19" i="5"/>
  <c r="AH19" i="5"/>
  <c r="AI19" i="5"/>
  <c r="AJ19" i="5"/>
  <c r="AK19" i="5"/>
  <c r="AL19" i="5"/>
  <c r="AM19" i="5"/>
  <c r="AN19" i="5"/>
  <c r="AO19" i="5"/>
  <c r="AE20" i="5"/>
  <c r="AF20" i="5"/>
  <c r="AG20" i="5"/>
  <c r="AH20" i="5"/>
  <c r="AI20" i="5"/>
  <c r="AJ20" i="5"/>
  <c r="AK20" i="5"/>
  <c r="AL20" i="5"/>
  <c r="AM20" i="5"/>
  <c r="AN20" i="5"/>
  <c r="AO20" i="5"/>
  <c r="AE21" i="5"/>
  <c r="AF21" i="5"/>
  <c r="AG21" i="5"/>
  <c r="AH21" i="5"/>
  <c r="AI21" i="5"/>
  <c r="AJ21" i="5"/>
  <c r="AK21" i="5"/>
  <c r="AL21" i="5"/>
  <c r="AM21" i="5"/>
  <c r="AN21" i="5"/>
  <c r="AO21" i="5"/>
  <c r="AE22" i="5"/>
  <c r="AF22" i="5"/>
  <c r="AG22" i="5"/>
  <c r="AH22" i="5"/>
  <c r="AI22" i="5"/>
  <c r="AJ22" i="5"/>
  <c r="AK22" i="5"/>
  <c r="AL22" i="5"/>
  <c r="AM22" i="5"/>
  <c r="AN22" i="5"/>
  <c r="AO22" i="5"/>
  <c r="AE23" i="5"/>
  <c r="AF23" i="5"/>
  <c r="AG23" i="5"/>
  <c r="AH23" i="5"/>
  <c r="AI23" i="5"/>
  <c r="AJ23" i="5"/>
  <c r="AK23" i="5"/>
  <c r="AL23" i="5"/>
  <c r="AM23" i="5"/>
  <c r="AN23" i="5"/>
  <c r="AO23" i="5"/>
  <c r="AE24" i="5"/>
  <c r="AF24" i="5"/>
  <c r="AG24" i="5"/>
  <c r="AH24" i="5"/>
  <c r="AI24" i="5"/>
  <c r="AJ24" i="5"/>
  <c r="AK24" i="5"/>
  <c r="AL24" i="5"/>
  <c r="AM24" i="5"/>
  <c r="AN24" i="5"/>
  <c r="AO24" i="5"/>
  <c r="AE25" i="5"/>
  <c r="AF25" i="5"/>
  <c r="AG25" i="5"/>
  <c r="AH25" i="5"/>
  <c r="AI25" i="5"/>
  <c r="AJ25" i="5"/>
  <c r="AK25" i="5"/>
  <c r="AL25" i="5"/>
  <c r="AM25" i="5"/>
  <c r="AN25" i="5"/>
  <c r="AO25" i="5"/>
  <c r="AE26" i="5"/>
  <c r="AP26" i="5" s="1"/>
  <c r="AZ26" i="5" s="1"/>
  <c r="AF26" i="5"/>
  <c r="AG26" i="5"/>
  <c r="AH26" i="5"/>
  <c r="AI26" i="5"/>
  <c r="AJ26" i="5"/>
  <c r="AK26" i="5"/>
  <c r="AL26" i="5"/>
  <c r="AM26" i="5"/>
  <c r="AN26" i="5"/>
  <c r="AO26" i="5"/>
  <c r="AE27" i="5"/>
  <c r="AF27" i="5"/>
  <c r="AG27" i="5"/>
  <c r="AH27" i="5"/>
  <c r="AI27" i="5"/>
  <c r="AJ27" i="5"/>
  <c r="AK27" i="5"/>
  <c r="AL27" i="5"/>
  <c r="AM27" i="5"/>
  <c r="AN27" i="5"/>
  <c r="AO27" i="5"/>
  <c r="AE28" i="5"/>
  <c r="AF28" i="5"/>
  <c r="AG28" i="5"/>
  <c r="AH28" i="5"/>
  <c r="AI28" i="5"/>
  <c r="AJ28" i="5"/>
  <c r="AK28" i="5"/>
  <c r="AL28" i="5"/>
  <c r="AM28" i="5"/>
  <c r="AN28" i="5"/>
  <c r="AO28" i="5"/>
  <c r="AE29" i="5"/>
  <c r="AF29" i="5"/>
  <c r="AG29" i="5"/>
  <c r="AH29" i="5"/>
  <c r="AI29" i="5"/>
  <c r="AJ29" i="5"/>
  <c r="AK29" i="5"/>
  <c r="AL29" i="5"/>
  <c r="AM29" i="5"/>
  <c r="AN29" i="5"/>
  <c r="AO29" i="5"/>
  <c r="AE30" i="5"/>
  <c r="AF30" i="5"/>
  <c r="AG30" i="5"/>
  <c r="AH30" i="5"/>
  <c r="AI30" i="5"/>
  <c r="AJ30" i="5"/>
  <c r="AK30" i="5"/>
  <c r="AL30" i="5"/>
  <c r="AM30" i="5"/>
  <c r="AN30" i="5"/>
  <c r="AO30" i="5"/>
  <c r="AE31" i="5"/>
  <c r="AF31" i="5"/>
  <c r="AG31" i="5"/>
  <c r="AH31" i="5"/>
  <c r="AI31" i="5"/>
  <c r="AJ31" i="5"/>
  <c r="AK31" i="5"/>
  <c r="AL31" i="5"/>
  <c r="AM31" i="5"/>
  <c r="AN31" i="5"/>
  <c r="AO31" i="5"/>
  <c r="AE32" i="5"/>
  <c r="AF32" i="5"/>
  <c r="AG32" i="5"/>
  <c r="AH32" i="5"/>
  <c r="AI32" i="5"/>
  <c r="AJ32" i="5"/>
  <c r="AK32" i="5"/>
  <c r="AL32" i="5"/>
  <c r="AM32" i="5"/>
  <c r="AN32" i="5"/>
  <c r="AO32" i="5"/>
  <c r="AE33" i="5"/>
  <c r="AF33" i="5"/>
  <c r="AG33" i="5"/>
  <c r="AH33" i="5"/>
  <c r="AI33" i="5"/>
  <c r="AJ33" i="5"/>
  <c r="AK33" i="5"/>
  <c r="AL33" i="5"/>
  <c r="AM33" i="5"/>
  <c r="AN33" i="5"/>
  <c r="AO33" i="5"/>
  <c r="AO3" i="5"/>
  <c r="AN3" i="5"/>
  <c r="AM3" i="5"/>
  <c r="AL3" i="5"/>
  <c r="AK3" i="5"/>
  <c r="AJ3" i="5"/>
  <c r="AI3" i="5"/>
  <c r="AH3" i="5"/>
  <c r="AG3" i="5"/>
  <c r="AF3" i="5"/>
  <c r="AE3" i="5"/>
  <c r="Z4" i="5"/>
  <c r="AD4" i="5" s="1"/>
  <c r="AY4" i="5" s="1"/>
  <c r="AA4" i="5"/>
  <c r="AB4" i="5"/>
  <c r="AC4" i="5"/>
  <c r="Z5" i="5"/>
  <c r="AA5" i="5"/>
  <c r="AB5" i="5"/>
  <c r="AC5" i="5"/>
  <c r="Z6" i="5"/>
  <c r="AD6" i="5" s="1"/>
  <c r="AY6" i="5" s="1"/>
  <c r="AA6" i="5"/>
  <c r="AB6" i="5"/>
  <c r="AC6" i="5"/>
  <c r="Z7" i="5"/>
  <c r="AA7" i="5"/>
  <c r="AB7" i="5"/>
  <c r="AC7" i="5"/>
  <c r="Z8" i="5"/>
  <c r="AD8" i="5" s="1"/>
  <c r="AY8" i="5" s="1"/>
  <c r="AA8" i="5"/>
  <c r="AB8" i="5"/>
  <c r="AC8" i="5"/>
  <c r="Z9" i="5"/>
  <c r="AA9" i="5"/>
  <c r="AB9" i="5"/>
  <c r="AC9" i="5"/>
  <c r="Z10" i="5"/>
  <c r="AD10" i="5" s="1"/>
  <c r="AY10" i="5" s="1"/>
  <c r="AA10" i="5"/>
  <c r="AB10" i="5"/>
  <c r="AC10" i="5"/>
  <c r="Z11" i="5"/>
  <c r="AA11" i="5"/>
  <c r="AB11" i="5"/>
  <c r="AC11" i="5"/>
  <c r="Z12" i="5"/>
  <c r="AD12" i="5" s="1"/>
  <c r="AY12" i="5" s="1"/>
  <c r="AA12" i="5"/>
  <c r="AB12" i="5"/>
  <c r="AC12" i="5"/>
  <c r="Z13" i="5"/>
  <c r="AA13" i="5"/>
  <c r="AB13" i="5"/>
  <c r="AC13" i="5"/>
  <c r="Z14" i="5"/>
  <c r="AD14" i="5" s="1"/>
  <c r="AY14" i="5" s="1"/>
  <c r="AA14" i="5"/>
  <c r="AB14" i="5"/>
  <c r="AC14" i="5"/>
  <c r="Z15" i="5"/>
  <c r="AA15" i="5"/>
  <c r="AB15" i="5"/>
  <c r="AC15" i="5"/>
  <c r="Z16" i="5"/>
  <c r="AD16" i="5" s="1"/>
  <c r="AY16" i="5" s="1"/>
  <c r="AA16" i="5"/>
  <c r="AB16" i="5"/>
  <c r="AC16" i="5"/>
  <c r="Z17" i="5"/>
  <c r="AA17" i="5"/>
  <c r="AB17" i="5"/>
  <c r="AC17" i="5"/>
  <c r="Z18" i="5"/>
  <c r="AD18" i="5" s="1"/>
  <c r="AY18" i="5" s="1"/>
  <c r="AA18" i="5"/>
  <c r="AB18" i="5"/>
  <c r="AC18" i="5"/>
  <c r="Z19" i="5"/>
  <c r="AA19" i="5"/>
  <c r="AB19" i="5"/>
  <c r="AC19" i="5"/>
  <c r="Z20" i="5"/>
  <c r="AD20" i="5" s="1"/>
  <c r="AY20" i="5" s="1"/>
  <c r="AA20" i="5"/>
  <c r="AB20" i="5"/>
  <c r="AC20" i="5"/>
  <c r="Z21" i="5"/>
  <c r="AA21" i="5"/>
  <c r="AB21" i="5"/>
  <c r="AC21" i="5"/>
  <c r="Z22" i="5"/>
  <c r="AD22" i="5" s="1"/>
  <c r="AY22" i="5" s="1"/>
  <c r="AA22" i="5"/>
  <c r="AB22" i="5"/>
  <c r="AC22" i="5"/>
  <c r="Z23" i="5"/>
  <c r="AA23" i="5"/>
  <c r="AB23" i="5"/>
  <c r="AC23" i="5"/>
  <c r="Z24" i="5"/>
  <c r="AD24" i="5" s="1"/>
  <c r="AY24" i="5" s="1"/>
  <c r="AA24" i="5"/>
  <c r="AB24" i="5"/>
  <c r="AC24" i="5"/>
  <c r="Z25" i="5"/>
  <c r="AA25" i="5"/>
  <c r="AB25" i="5"/>
  <c r="AC25" i="5"/>
  <c r="Z26" i="5"/>
  <c r="AD26" i="5" s="1"/>
  <c r="AY26" i="5" s="1"/>
  <c r="AA26" i="5"/>
  <c r="AB26" i="5"/>
  <c r="AC26" i="5"/>
  <c r="Z27" i="5"/>
  <c r="AA27" i="5"/>
  <c r="AB27" i="5"/>
  <c r="AC27" i="5"/>
  <c r="Z28" i="5"/>
  <c r="AD28" i="5" s="1"/>
  <c r="AY28" i="5" s="1"/>
  <c r="AA28" i="5"/>
  <c r="AB28" i="5"/>
  <c r="AC28" i="5"/>
  <c r="Z29" i="5"/>
  <c r="AA29" i="5"/>
  <c r="AB29" i="5"/>
  <c r="AC29" i="5"/>
  <c r="Z30" i="5"/>
  <c r="AA30" i="5"/>
  <c r="AB30" i="5"/>
  <c r="AC30" i="5"/>
  <c r="Z31" i="5"/>
  <c r="AA31" i="5"/>
  <c r="AB31" i="5"/>
  <c r="AC31" i="5"/>
  <c r="Z32" i="5"/>
  <c r="AA32" i="5"/>
  <c r="AB32" i="5"/>
  <c r="AC32" i="5"/>
  <c r="Z33" i="5"/>
  <c r="AA33" i="5"/>
  <c r="AB33" i="5"/>
  <c r="AC33" i="5"/>
  <c r="AB3" i="5"/>
  <c r="AC3" i="5"/>
  <c r="AA3" i="5"/>
  <c r="Z3" i="5"/>
  <c r="AD3" i="5" s="1"/>
  <c r="Q4" i="5"/>
  <c r="R4" i="5"/>
  <c r="S4" i="5"/>
  <c r="T4" i="5"/>
  <c r="U4" i="5"/>
  <c r="V4" i="5"/>
  <c r="W4" i="5"/>
  <c r="X4" i="5"/>
  <c r="Q5" i="5"/>
  <c r="R5" i="5"/>
  <c r="S5" i="5"/>
  <c r="T5" i="5"/>
  <c r="U5" i="5"/>
  <c r="V5" i="5"/>
  <c r="W5" i="5"/>
  <c r="X5" i="5"/>
  <c r="Q6" i="5"/>
  <c r="R6" i="5"/>
  <c r="S6" i="5"/>
  <c r="T6" i="5"/>
  <c r="U6" i="5"/>
  <c r="V6" i="5"/>
  <c r="W6" i="5"/>
  <c r="X6" i="5"/>
  <c r="Q7" i="5"/>
  <c r="R7" i="5"/>
  <c r="S7" i="5"/>
  <c r="T7" i="5"/>
  <c r="U7" i="5"/>
  <c r="V7" i="5"/>
  <c r="W7" i="5"/>
  <c r="X7" i="5"/>
  <c r="Q8" i="5"/>
  <c r="R8" i="5"/>
  <c r="S8" i="5"/>
  <c r="T8" i="5"/>
  <c r="U8" i="5"/>
  <c r="V8" i="5"/>
  <c r="W8" i="5"/>
  <c r="X8" i="5"/>
  <c r="Q9" i="5"/>
  <c r="R9" i="5"/>
  <c r="S9" i="5"/>
  <c r="T9" i="5"/>
  <c r="U9" i="5"/>
  <c r="V9" i="5"/>
  <c r="W9" i="5"/>
  <c r="X9" i="5"/>
  <c r="Q10" i="5"/>
  <c r="R10" i="5"/>
  <c r="S10" i="5"/>
  <c r="T10" i="5"/>
  <c r="U10" i="5"/>
  <c r="V10" i="5"/>
  <c r="W10" i="5"/>
  <c r="X10" i="5"/>
  <c r="Q11" i="5"/>
  <c r="R11" i="5"/>
  <c r="S11" i="5"/>
  <c r="T11" i="5"/>
  <c r="U11" i="5"/>
  <c r="V11" i="5"/>
  <c r="W11" i="5"/>
  <c r="X11" i="5"/>
  <c r="Q12" i="5"/>
  <c r="R12" i="5"/>
  <c r="S12" i="5"/>
  <c r="T12" i="5"/>
  <c r="U12" i="5"/>
  <c r="V12" i="5"/>
  <c r="W12" i="5"/>
  <c r="X12" i="5"/>
  <c r="Q13" i="5"/>
  <c r="R13" i="5"/>
  <c r="S13" i="5"/>
  <c r="T13" i="5"/>
  <c r="U13" i="5"/>
  <c r="V13" i="5"/>
  <c r="W13" i="5"/>
  <c r="X13" i="5"/>
  <c r="Q14" i="5"/>
  <c r="R14" i="5"/>
  <c r="S14" i="5"/>
  <c r="T14" i="5"/>
  <c r="U14" i="5"/>
  <c r="V14" i="5"/>
  <c r="W14" i="5"/>
  <c r="X14" i="5"/>
  <c r="Q15" i="5"/>
  <c r="R15" i="5"/>
  <c r="S15" i="5"/>
  <c r="T15" i="5"/>
  <c r="U15" i="5"/>
  <c r="V15" i="5"/>
  <c r="W15" i="5"/>
  <c r="X15" i="5"/>
  <c r="Q16" i="5"/>
  <c r="R16" i="5"/>
  <c r="S16" i="5"/>
  <c r="T16" i="5"/>
  <c r="U16" i="5"/>
  <c r="V16" i="5"/>
  <c r="W16" i="5"/>
  <c r="X16" i="5"/>
  <c r="Q17" i="5"/>
  <c r="R17" i="5"/>
  <c r="S17" i="5"/>
  <c r="T17" i="5"/>
  <c r="U17" i="5"/>
  <c r="V17" i="5"/>
  <c r="W17" i="5"/>
  <c r="X17" i="5"/>
  <c r="Q18" i="5"/>
  <c r="R18" i="5"/>
  <c r="S18" i="5"/>
  <c r="T18" i="5"/>
  <c r="U18" i="5"/>
  <c r="V18" i="5"/>
  <c r="W18" i="5"/>
  <c r="X18" i="5"/>
  <c r="Q19" i="5"/>
  <c r="R19" i="5"/>
  <c r="S19" i="5"/>
  <c r="T19" i="5"/>
  <c r="U19" i="5"/>
  <c r="V19" i="5"/>
  <c r="W19" i="5"/>
  <c r="X19" i="5"/>
  <c r="Q20" i="5"/>
  <c r="R20" i="5"/>
  <c r="S20" i="5"/>
  <c r="T20" i="5"/>
  <c r="U20" i="5"/>
  <c r="V20" i="5"/>
  <c r="W20" i="5"/>
  <c r="X20" i="5"/>
  <c r="Q21" i="5"/>
  <c r="R21" i="5"/>
  <c r="S21" i="5"/>
  <c r="T21" i="5"/>
  <c r="U21" i="5"/>
  <c r="V21" i="5"/>
  <c r="W21" i="5"/>
  <c r="X21" i="5"/>
  <c r="Q22" i="5"/>
  <c r="R22" i="5"/>
  <c r="S22" i="5"/>
  <c r="T22" i="5"/>
  <c r="U22" i="5"/>
  <c r="V22" i="5"/>
  <c r="W22" i="5"/>
  <c r="X22" i="5"/>
  <c r="Q23" i="5"/>
  <c r="R23" i="5"/>
  <c r="S23" i="5"/>
  <c r="T23" i="5"/>
  <c r="U23" i="5"/>
  <c r="V23" i="5"/>
  <c r="W23" i="5"/>
  <c r="X23" i="5"/>
  <c r="Q24" i="5"/>
  <c r="R24" i="5"/>
  <c r="S24" i="5"/>
  <c r="T24" i="5"/>
  <c r="U24" i="5"/>
  <c r="V24" i="5"/>
  <c r="W24" i="5"/>
  <c r="X24" i="5"/>
  <c r="Q25" i="5"/>
  <c r="R25" i="5"/>
  <c r="S25" i="5"/>
  <c r="T25" i="5"/>
  <c r="U25" i="5"/>
  <c r="V25" i="5"/>
  <c r="W25" i="5"/>
  <c r="X25" i="5"/>
  <c r="Q26" i="5"/>
  <c r="R26" i="5"/>
  <c r="S26" i="5"/>
  <c r="T26" i="5"/>
  <c r="U26" i="5"/>
  <c r="V26" i="5"/>
  <c r="W26" i="5"/>
  <c r="X26" i="5"/>
  <c r="Q27" i="5"/>
  <c r="R27" i="5"/>
  <c r="S27" i="5"/>
  <c r="T27" i="5"/>
  <c r="U27" i="5"/>
  <c r="V27" i="5"/>
  <c r="W27" i="5"/>
  <c r="X27" i="5"/>
  <c r="Q28" i="5"/>
  <c r="R28" i="5"/>
  <c r="S28" i="5"/>
  <c r="T28" i="5"/>
  <c r="U28" i="5"/>
  <c r="V28" i="5"/>
  <c r="W28" i="5"/>
  <c r="X28" i="5"/>
  <c r="Q29" i="5"/>
  <c r="R29" i="5"/>
  <c r="S29" i="5"/>
  <c r="T29" i="5"/>
  <c r="U29" i="5"/>
  <c r="V29" i="5"/>
  <c r="W29" i="5"/>
  <c r="X29" i="5"/>
  <c r="Q30" i="5"/>
  <c r="R30" i="5"/>
  <c r="S30" i="5"/>
  <c r="T30" i="5"/>
  <c r="U30" i="5"/>
  <c r="V30" i="5"/>
  <c r="W30" i="5"/>
  <c r="X30" i="5"/>
  <c r="Q31" i="5"/>
  <c r="R31" i="5"/>
  <c r="S31" i="5"/>
  <c r="T31" i="5"/>
  <c r="U31" i="5"/>
  <c r="V31" i="5"/>
  <c r="W31" i="5"/>
  <c r="X31" i="5"/>
  <c r="Q32" i="5"/>
  <c r="R32" i="5"/>
  <c r="S32" i="5"/>
  <c r="T32" i="5"/>
  <c r="U32" i="5"/>
  <c r="V32" i="5"/>
  <c r="W32" i="5"/>
  <c r="X32" i="5"/>
  <c r="Q33" i="5"/>
  <c r="R33" i="5"/>
  <c r="S33" i="5"/>
  <c r="T33" i="5"/>
  <c r="U33" i="5"/>
  <c r="V33" i="5"/>
  <c r="W33" i="5"/>
  <c r="X33" i="5"/>
  <c r="X3" i="5"/>
  <c r="W3" i="5"/>
  <c r="V3" i="5"/>
  <c r="U3" i="5"/>
  <c r="T3" i="5"/>
  <c r="S3" i="5"/>
  <c r="R3" i="5"/>
  <c r="Q3" i="5"/>
  <c r="P19" i="5"/>
  <c r="P20" i="5"/>
  <c r="Y20" i="5" s="1"/>
  <c r="P21" i="5"/>
  <c r="P22" i="5"/>
  <c r="P23" i="5"/>
  <c r="P24" i="5"/>
  <c r="P25" i="5"/>
  <c r="P26" i="5"/>
  <c r="P27" i="5"/>
  <c r="P28" i="5"/>
  <c r="Y28" i="5" s="1"/>
  <c r="P29" i="5"/>
  <c r="P30" i="5"/>
  <c r="P31" i="5"/>
  <c r="P32" i="5"/>
  <c r="P33" i="5"/>
  <c r="P4" i="5"/>
  <c r="P5" i="5"/>
  <c r="P6" i="5"/>
  <c r="Y6" i="5" s="1"/>
  <c r="AX6" i="5" s="1"/>
  <c r="P7" i="5"/>
  <c r="P8" i="5"/>
  <c r="P9" i="5"/>
  <c r="P10" i="5"/>
  <c r="P11" i="5"/>
  <c r="P12" i="5"/>
  <c r="P13" i="5"/>
  <c r="P14" i="5"/>
  <c r="Y14" i="5" s="1"/>
  <c r="P15" i="5"/>
  <c r="P16" i="5"/>
  <c r="P17" i="5"/>
  <c r="P18" i="5"/>
  <c r="P3" i="5"/>
  <c r="C4" i="5"/>
  <c r="D4" i="5"/>
  <c r="E4" i="5"/>
  <c r="F4" i="5"/>
  <c r="G4" i="5"/>
  <c r="H4" i="5"/>
  <c r="I4" i="5"/>
  <c r="J4" i="5"/>
  <c r="K4" i="5"/>
  <c r="L4" i="5"/>
  <c r="M4" i="5"/>
  <c r="N4" i="5"/>
  <c r="C5" i="5"/>
  <c r="D5" i="5"/>
  <c r="E5" i="5"/>
  <c r="F5" i="5"/>
  <c r="G5" i="5"/>
  <c r="H5" i="5"/>
  <c r="I5" i="5"/>
  <c r="J5" i="5"/>
  <c r="K5" i="5"/>
  <c r="L5" i="5"/>
  <c r="M5" i="5"/>
  <c r="N5" i="5"/>
  <c r="C6" i="5"/>
  <c r="D6" i="5"/>
  <c r="E6" i="5"/>
  <c r="F6" i="5"/>
  <c r="G6" i="5"/>
  <c r="H6" i="5"/>
  <c r="I6" i="5"/>
  <c r="J6" i="5"/>
  <c r="K6" i="5"/>
  <c r="L6" i="5"/>
  <c r="M6" i="5"/>
  <c r="N6" i="5"/>
  <c r="C7" i="5"/>
  <c r="D7" i="5"/>
  <c r="E7" i="5"/>
  <c r="F7" i="5"/>
  <c r="G7" i="5"/>
  <c r="H7" i="5"/>
  <c r="I7" i="5"/>
  <c r="J7" i="5"/>
  <c r="K7" i="5"/>
  <c r="L7" i="5"/>
  <c r="M7" i="5"/>
  <c r="N7" i="5"/>
  <c r="C8" i="5"/>
  <c r="D8" i="5"/>
  <c r="E8" i="5"/>
  <c r="F8" i="5"/>
  <c r="G8" i="5"/>
  <c r="H8" i="5"/>
  <c r="I8" i="5"/>
  <c r="J8" i="5"/>
  <c r="K8" i="5"/>
  <c r="L8" i="5"/>
  <c r="M8" i="5"/>
  <c r="N8" i="5"/>
  <c r="C9" i="5"/>
  <c r="D9" i="5"/>
  <c r="E9" i="5"/>
  <c r="F9" i="5"/>
  <c r="G9" i="5"/>
  <c r="H9" i="5"/>
  <c r="I9" i="5"/>
  <c r="J9" i="5"/>
  <c r="K9" i="5"/>
  <c r="L9" i="5"/>
  <c r="M9" i="5"/>
  <c r="N9" i="5"/>
  <c r="C10" i="5"/>
  <c r="D10" i="5"/>
  <c r="E10" i="5"/>
  <c r="F10" i="5"/>
  <c r="G10" i="5"/>
  <c r="H10" i="5"/>
  <c r="I10" i="5"/>
  <c r="J10" i="5"/>
  <c r="K10" i="5"/>
  <c r="L10" i="5"/>
  <c r="M10" i="5"/>
  <c r="N10" i="5"/>
  <c r="C11" i="5"/>
  <c r="D11" i="5"/>
  <c r="E11" i="5"/>
  <c r="F11" i="5"/>
  <c r="G11" i="5"/>
  <c r="H11" i="5"/>
  <c r="I11" i="5"/>
  <c r="J11" i="5"/>
  <c r="K11" i="5"/>
  <c r="L11" i="5"/>
  <c r="M11" i="5"/>
  <c r="N11" i="5"/>
  <c r="C12" i="5"/>
  <c r="D12" i="5"/>
  <c r="E12" i="5"/>
  <c r="F12" i="5"/>
  <c r="G12" i="5"/>
  <c r="H12" i="5"/>
  <c r="I12" i="5"/>
  <c r="J12" i="5"/>
  <c r="K12" i="5"/>
  <c r="L12" i="5"/>
  <c r="M12" i="5"/>
  <c r="N12" i="5"/>
  <c r="C13" i="5"/>
  <c r="D13" i="5"/>
  <c r="E13" i="5"/>
  <c r="F13" i="5"/>
  <c r="G13" i="5"/>
  <c r="H13" i="5"/>
  <c r="I13" i="5"/>
  <c r="J13" i="5"/>
  <c r="K13" i="5"/>
  <c r="L13" i="5"/>
  <c r="M13" i="5"/>
  <c r="N13" i="5"/>
  <c r="C14" i="5"/>
  <c r="D14" i="5"/>
  <c r="E14" i="5"/>
  <c r="F14" i="5"/>
  <c r="G14" i="5"/>
  <c r="H14" i="5"/>
  <c r="I14" i="5"/>
  <c r="J14" i="5"/>
  <c r="K14" i="5"/>
  <c r="L14" i="5"/>
  <c r="M14" i="5"/>
  <c r="N14" i="5"/>
  <c r="C15" i="5"/>
  <c r="D15" i="5"/>
  <c r="E15" i="5"/>
  <c r="F15" i="5"/>
  <c r="G15" i="5"/>
  <c r="H15" i="5"/>
  <c r="I15" i="5"/>
  <c r="J15" i="5"/>
  <c r="K15" i="5"/>
  <c r="L15" i="5"/>
  <c r="M15" i="5"/>
  <c r="N15" i="5"/>
  <c r="C16" i="5"/>
  <c r="D16" i="5"/>
  <c r="E16" i="5"/>
  <c r="F16" i="5"/>
  <c r="G16" i="5"/>
  <c r="H16" i="5"/>
  <c r="I16" i="5"/>
  <c r="J16" i="5"/>
  <c r="K16" i="5"/>
  <c r="L16" i="5"/>
  <c r="M16" i="5"/>
  <c r="N16" i="5"/>
  <c r="C17" i="5"/>
  <c r="D17" i="5"/>
  <c r="E17" i="5"/>
  <c r="F17" i="5"/>
  <c r="G17" i="5"/>
  <c r="H17" i="5"/>
  <c r="I17" i="5"/>
  <c r="J17" i="5"/>
  <c r="K17" i="5"/>
  <c r="L17" i="5"/>
  <c r="M17" i="5"/>
  <c r="N17" i="5"/>
  <c r="C18" i="5"/>
  <c r="D18" i="5"/>
  <c r="E18" i="5"/>
  <c r="F18" i="5"/>
  <c r="G18" i="5"/>
  <c r="H18" i="5"/>
  <c r="I18" i="5"/>
  <c r="J18" i="5"/>
  <c r="K18" i="5"/>
  <c r="L18" i="5"/>
  <c r="M18" i="5"/>
  <c r="N18" i="5"/>
  <c r="C19" i="5"/>
  <c r="D19" i="5"/>
  <c r="E19" i="5"/>
  <c r="F19" i="5"/>
  <c r="G19" i="5"/>
  <c r="H19" i="5"/>
  <c r="I19" i="5"/>
  <c r="J19" i="5"/>
  <c r="K19" i="5"/>
  <c r="L19" i="5"/>
  <c r="M19" i="5"/>
  <c r="N19" i="5"/>
  <c r="C20" i="5"/>
  <c r="D20" i="5"/>
  <c r="E20" i="5"/>
  <c r="F20" i="5"/>
  <c r="G20" i="5"/>
  <c r="H20" i="5"/>
  <c r="I20" i="5"/>
  <c r="J20" i="5"/>
  <c r="K20" i="5"/>
  <c r="L20" i="5"/>
  <c r="M20" i="5"/>
  <c r="N20" i="5"/>
  <c r="C21" i="5"/>
  <c r="D21" i="5"/>
  <c r="E21" i="5"/>
  <c r="F21" i="5"/>
  <c r="G21" i="5"/>
  <c r="H21" i="5"/>
  <c r="I21" i="5"/>
  <c r="J21" i="5"/>
  <c r="K21" i="5"/>
  <c r="L21" i="5"/>
  <c r="M21" i="5"/>
  <c r="N21" i="5"/>
  <c r="C22" i="5"/>
  <c r="D22" i="5"/>
  <c r="E22" i="5"/>
  <c r="F22" i="5"/>
  <c r="G22" i="5"/>
  <c r="H22" i="5"/>
  <c r="I22" i="5"/>
  <c r="J22" i="5"/>
  <c r="K22" i="5"/>
  <c r="L22" i="5"/>
  <c r="M22" i="5"/>
  <c r="N22" i="5"/>
  <c r="C23" i="5"/>
  <c r="D23" i="5"/>
  <c r="E23" i="5"/>
  <c r="F23" i="5"/>
  <c r="G23" i="5"/>
  <c r="H23" i="5"/>
  <c r="I23" i="5"/>
  <c r="J23" i="5"/>
  <c r="K23" i="5"/>
  <c r="L23" i="5"/>
  <c r="M23" i="5"/>
  <c r="N23" i="5"/>
  <c r="C24" i="5"/>
  <c r="D24" i="5"/>
  <c r="E24" i="5"/>
  <c r="F24" i="5"/>
  <c r="G24" i="5"/>
  <c r="H24" i="5"/>
  <c r="I24" i="5"/>
  <c r="J24" i="5"/>
  <c r="K24" i="5"/>
  <c r="L24" i="5"/>
  <c r="M24" i="5"/>
  <c r="N24" i="5"/>
  <c r="C25" i="5"/>
  <c r="D25" i="5"/>
  <c r="E25" i="5"/>
  <c r="F25" i="5"/>
  <c r="G25" i="5"/>
  <c r="H25" i="5"/>
  <c r="I25" i="5"/>
  <c r="J25" i="5"/>
  <c r="K25" i="5"/>
  <c r="L25" i="5"/>
  <c r="M25" i="5"/>
  <c r="N25" i="5"/>
  <c r="C26" i="5"/>
  <c r="D26" i="5"/>
  <c r="E26" i="5"/>
  <c r="F26" i="5"/>
  <c r="G26" i="5"/>
  <c r="H26" i="5"/>
  <c r="I26" i="5"/>
  <c r="J26" i="5"/>
  <c r="K26" i="5"/>
  <c r="L26" i="5"/>
  <c r="M26" i="5"/>
  <c r="N26" i="5"/>
  <c r="C27" i="5"/>
  <c r="D27" i="5"/>
  <c r="E27" i="5"/>
  <c r="F27" i="5"/>
  <c r="G27" i="5"/>
  <c r="H27" i="5"/>
  <c r="I27" i="5"/>
  <c r="J27" i="5"/>
  <c r="K27" i="5"/>
  <c r="L27" i="5"/>
  <c r="M27" i="5"/>
  <c r="N27" i="5"/>
  <c r="C28" i="5"/>
  <c r="D28" i="5"/>
  <c r="E28" i="5"/>
  <c r="F28" i="5"/>
  <c r="G28" i="5"/>
  <c r="H28" i="5"/>
  <c r="I28" i="5"/>
  <c r="J28" i="5"/>
  <c r="K28" i="5"/>
  <c r="L28" i="5"/>
  <c r="M28" i="5"/>
  <c r="N28" i="5"/>
  <c r="C29" i="5"/>
  <c r="D29" i="5"/>
  <c r="E29" i="5"/>
  <c r="F29" i="5"/>
  <c r="G29" i="5"/>
  <c r="H29" i="5"/>
  <c r="I29" i="5"/>
  <c r="J29" i="5"/>
  <c r="K29" i="5"/>
  <c r="L29" i="5"/>
  <c r="M29" i="5"/>
  <c r="N29" i="5"/>
  <c r="C30" i="5"/>
  <c r="D30" i="5"/>
  <c r="E30" i="5"/>
  <c r="F30" i="5"/>
  <c r="G30" i="5"/>
  <c r="H30" i="5"/>
  <c r="I30" i="5"/>
  <c r="J30" i="5"/>
  <c r="K30" i="5"/>
  <c r="L30" i="5"/>
  <c r="M30" i="5"/>
  <c r="N30" i="5"/>
  <c r="C31" i="5"/>
  <c r="D31" i="5"/>
  <c r="E31" i="5"/>
  <c r="F31" i="5"/>
  <c r="G31" i="5"/>
  <c r="H31" i="5"/>
  <c r="I31" i="5"/>
  <c r="J31" i="5"/>
  <c r="K31" i="5"/>
  <c r="L31" i="5"/>
  <c r="M31" i="5"/>
  <c r="N31" i="5"/>
  <c r="C32" i="5"/>
  <c r="D32" i="5"/>
  <c r="E32" i="5"/>
  <c r="F32" i="5"/>
  <c r="G32" i="5"/>
  <c r="H32" i="5"/>
  <c r="I32" i="5"/>
  <c r="J32" i="5"/>
  <c r="K32" i="5"/>
  <c r="L32" i="5"/>
  <c r="M32" i="5"/>
  <c r="N32" i="5"/>
  <c r="C33" i="5"/>
  <c r="D33" i="5"/>
  <c r="E33" i="5"/>
  <c r="F33" i="5"/>
  <c r="G33" i="5"/>
  <c r="H33" i="5"/>
  <c r="I33" i="5"/>
  <c r="J33" i="5"/>
  <c r="K33" i="5"/>
  <c r="L33" i="5"/>
  <c r="M33" i="5"/>
  <c r="N33" i="5"/>
  <c r="N3" i="5"/>
  <c r="M3" i="5"/>
  <c r="L3" i="5"/>
  <c r="K3" i="5"/>
  <c r="J3" i="5"/>
  <c r="I3" i="5"/>
  <c r="H3" i="5"/>
  <c r="G3" i="5"/>
  <c r="F3" i="5"/>
  <c r="E3" i="5"/>
  <c r="D3" i="5"/>
  <c r="C3" i="5"/>
  <c r="B4" i="5"/>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 i="5"/>
  <c r="A4" i="5"/>
  <c r="A5"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 i="5"/>
  <c r="D49" i="1"/>
  <c r="F38" i="3" s="1"/>
  <c r="E49" i="1"/>
  <c r="F39" i="3" s="1"/>
  <c r="F49" i="1"/>
  <c r="F40" i="3" s="1"/>
  <c r="G49" i="1"/>
  <c r="F41" i="3" s="1"/>
  <c r="H49" i="1"/>
  <c r="F42" i="3" s="1"/>
  <c r="I49" i="1"/>
  <c r="F43" i="3" s="1"/>
  <c r="J49" i="1"/>
  <c r="F44" i="3" s="1"/>
  <c r="K49" i="1"/>
  <c r="F45" i="3" s="1"/>
  <c r="L49" i="1"/>
  <c r="F46" i="3" s="1"/>
  <c r="M49" i="1"/>
  <c r="N49" i="1"/>
  <c r="O49" i="1"/>
  <c r="F49" i="3" s="1"/>
  <c r="P49" i="1"/>
  <c r="F50" i="3" s="1"/>
  <c r="Q49" i="1"/>
  <c r="R49" i="1"/>
  <c r="F52" i="3" s="1"/>
  <c r="S49" i="1"/>
  <c r="F53" i="3" s="1"/>
  <c r="T49" i="1"/>
  <c r="U49" i="1"/>
  <c r="V49" i="1"/>
  <c r="F56" i="3" s="1"/>
  <c r="W49" i="1"/>
  <c r="F57" i="3" s="1"/>
  <c r="X49" i="1"/>
  <c r="F58" i="3" s="1"/>
  <c r="Y49" i="1"/>
  <c r="C49" i="1"/>
  <c r="F37" i="3" s="1"/>
  <c r="D48" i="1"/>
  <c r="E38" i="3" s="1"/>
  <c r="E48" i="1"/>
  <c r="E39" i="3" s="1"/>
  <c r="F48" i="1"/>
  <c r="E40" i="3" s="1"/>
  <c r="G48" i="1"/>
  <c r="H48" i="1"/>
  <c r="E42" i="3" s="1"/>
  <c r="I48" i="1"/>
  <c r="E43" i="3" s="1"/>
  <c r="J48" i="1"/>
  <c r="E44" i="3" s="1"/>
  <c r="K48" i="1"/>
  <c r="E45" i="3" s="1"/>
  <c r="L48" i="1"/>
  <c r="E46" i="3" s="1"/>
  <c r="M48" i="1"/>
  <c r="E47" i="3" s="1"/>
  <c r="N48" i="1"/>
  <c r="O48" i="1"/>
  <c r="E49" i="3" s="1"/>
  <c r="P48" i="1"/>
  <c r="Q48" i="1"/>
  <c r="E51" i="3" s="1"/>
  <c r="R48" i="1"/>
  <c r="E52" i="3" s="1"/>
  <c r="S48" i="1"/>
  <c r="E53" i="3" s="1"/>
  <c r="T48" i="1"/>
  <c r="U48" i="1"/>
  <c r="V48" i="1"/>
  <c r="E56" i="3" s="1"/>
  <c r="W48" i="1"/>
  <c r="X48" i="1"/>
  <c r="E58" i="3" s="1"/>
  <c r="Y48" i="1"/>
  <c r="E59" i="3" s="1"/>
  <c r="C48" i="1"/>
  <c r="E37" i="3" s="1"/>
  <c r="D47" i="1"/>
  <c r="D38" i="3" s="1"/>
  <c r="E47" i="1"/>
  <c r="D39" i="3" s="1"/>
  <c r="F47" i="1"/>
  <c r="D40" i="3" s="1"/>
  <c r="G47" i="1"/>
  <c r="H47" i="1"/>
  <c r="I47" i="1"/>
  <c r="D43" i="3" s="1"/>
  <c r="J47" i="1"/>
  <c r="D44" i="3" s="1"/>
  <c r="K47" i="1"/>
  <c r="D45" i="3" s="1"/>
  <c r="L47" i="1"/>
  <c r="D46" i="3" s="1"/>
  <c r="M47" i="1"/>
  <c r="D47" i="3" s="1"/>
  <c r="N47" i="1"/>
  <c r="D48" i="3" s="1"/>
  <c r="O47" i="1"/>
  <c r="D49" i="3" s="1"/>
  <c r="P47" i="1"/>
  <c r="D50" i="3" s="1"/>
  <c r="Q47" i="1"/>
  <c r="R47" i="1"/>
  <c r="D52" i="3" s="1"/>
  <c r="S47" i="1"/>
  <c r="D53" i="3" s="1"/>
  <c r="T47" i="1"/>
  <c r="D54" i="3" s="1"/>
  <c r="U47" i="1"/>
  <c r="V47" i="1"/>
  <c r="W47" i="1"/>
  <c r="X47" i="1"/>
  <c r="Y47" i="1"/>
  <c r="D59" i="3" s="1"/>
  <c r="C47" i="1"/>
  <c r="D37" i="3" s="1"/>
  <c r="D46" i="1"/>
  <c r="C38" i="3" s="1"/>
  <c r="E46" i="1"/>
  <c r="C39" i="3" s="1"/>
  <c r="F46" i="1"/>
  <c r="G46" i="1"/>
  <c r="C41" i="3" s="1"/>
  <c r="H46" i="1"/>
  <c r="I46" i="1"/>
  <c r="J46" i="1"/>
  <c r="C44" i="3" s="1"/>
  <c r="K46" i="1"/>
  <c r="C45" i="3" s="1"/>
  <c r="L46" i="1"/>
  <c r="C46" i="3" s="1"/>
  <c r="M46" i="1"/>
  <c r="C47" i="3" s="1"/>
  <c r="N46" i="1"/>
  <c r="C48" i="3" s="1"/>
  <c r="O46" i="1"/>
  <c r="C49" i="3" s="1"/>
  <c r="P46" i="1"/>
  <c r="C50" i="3" s="1"/>
  <c r="Q46" i="1"/>
  <c r="C51" i="3" s="1"/>
  <c r="R46" i="1"/>
  <c r="C52" i="3" s="1"/>
  <c r="S46" i="1"/>
  <c r="C53" i="3" s="1"/>
  <c r="T46" i="1"/>
  <c r="U46" i="1"/>
  <c r="C55" i="3" s="1"/>
  <c r="V46" i="1"/>
  <c r="W46" i="1"/>
  <c r="X46" i="1"/>
  <c r="Y46" i="1"/>
  <c r="C59" i="3" s="1"/>
  <c r="C46" i="1"/>
  <c r="C37" i="3" s="1"/>
  <c r="Y45" i="1"/>
  <c r="D45" i="1"/>
  <c r="B38" i="3" s="1"/>
  <c r="E45" i="1"/>
  <c r="B39" i="3" s="1"/>
  <c r="F45" i="1"/>
  <c r="B40" i="3" s="1"/>
  <c r="G45" i="1"/>
  <c r="B41" i="3" s="1"/>
  <c r="H45" i="1"/>
  <c r="I45" i="1"/>
  <c r="B43" i="3" s="1"/>
  <c r="J45" i="1"/>
  <c r="B44" i="3" s="1"/>
  <c r="K45" i="1"/>
  <c r="B45" i="3" s="1"/>
  <c r="L45" i="1"/>
  <c r="B46" i="3" s="1"/>
  <c r="M45" i="1"/>
  <c r="B47" i="3" s="1"/>
  <c r="N45" i="1"/>
  <c r="B48" i="3" s="1"/>
  <c r="O45" i="1"/>
  <c r="P45" i="1"/>
  <c r="B50" i="3" s="1"/>
  <c r="Q45" i="1"/>
  <c r="B51" i="3" s="1"/>
  <c r="R45" i="1"/>
  <c r="S45" i="1"/>
  <c r="B53" i="3" s="1"/>
  <c r="T45" i="1"/>
  <c r="U45" i="1"/>
  <c r="B55" i="3" s="1"/>
  <c r="V45" i="1"/>
  <c r="W45" i="1"/>
  <c r="X45" i="1"/>
  <c r="C45" i="1"/>
  <c r="B37" i="3" s="1"/>
  <c r="Y44" i="1"/>
  <c r="D44" i="1"/>
  <c r="E44" i="1"/>
  <c r="F44" i="1"/>
  <c r="G44" i="1"/>
  <c r="H44" i="1"/>
  <c r="I44" i="1"/>
  <c r="J44" i="1"/>
  <c r="K44" i="1"/>
  <c r="L44" i="1"/>
  <c r="M44" i="1"/>
  <c r="N44" i="1"/>
  <c r="O44" i="1"/>
  <c r="P44" i="1"/>
  <c r="Q44" i="1"/>
  <c r="R44" i="1"/>
  <c r="S44" i="1"/>
  <c r="T44" i="1"/>
  <c r="U44" i="1"/>
  <c r="V44" i="1"/>
  <c r="W44" i="1"/>
  <c r="X44" i="1"/>
  <c r="C44" i="1"/>
  <c r="C43" i="1" a="1"/>
  <c r="C43" i="1" s="1"/>
  <c r="H2" i="3" s="1"/>
  <c r="D43" i="1" a="1"/>
  <c r="D43" i="1" s="1"/>
  <c r="H3" i="3" s="1"/>
  <c r="E43" i="1" a="1"/>
  <c r="E43" i="1" s="1"/>
  <c r="H4" i="3" s="1"/>
  <c r="F43" i="1" a="1"/>
  <c r="F43" i="1" s="1"/>
  <c r="H5" i="3" s="1"/>
  <c r="G43" i="1" a="1"/>
  <c r="G43" i="1" s="1"/>
  <c r="H6" i="3" s="1"/>
  <c r="H43" i="1" a="1"/>
  <c r="H43" i="1" s="1"/>
  <c r="H7" i="3" s="1"/>
  <c r="I43" i="1" a="1"/>
  <c r="I43" i="1" s="1"/>
  <c r="H8" i="3" s="1"/>
  <c r="J43" i="1" a="1"/>
  <c r="J43" i="1" s="1"/>
  <c r="H9" i="3" s="1"/>
  <c r="K43" i="1" a="1"/>
  <c r="K43" i="1" s="1"/>
  <c r="H10" i="3" s="1"/>
  <c r="L43" i="1" a="1"/>
  <c r="L43" i="1" s="1"/>
  <c r="H11" i="3" s="1"/>
  <c r="M43" i="1" a="1"/>
  <c r="M43" i="1" s="1"/>
  <c r="H12" i="3" s="1"/>
  <c r="N43" i="1" a="1"/>
  <c r="N43" i="1" s="1"/>
  <c r="H13" i="3" s="1"/>
  <c r="O43" i="1" a="1"/>
  <c r="O43" i="1" s="1"/>
  <c r="H14" i="3" s="1"/>
  <c r="P43" i="1" a="1"/>
  <c r="P43" i="1" s="1"/>
  <c r="H15" i="3" s="1"/>
  <c r="W42" i="1" a="1"/>
  <c r="W42" i="1" s="1"/>
  <c r="G22" i="3" s="1"/>
  <c r="V42" i="1" a="1"/>
  <c r="V42" i="1" s="1"/>
  <c r="G21" i="3" s="1"/>
  <c r="T42" i="1" a="1"/>
  <c r="T42" i="1" s="1"/>
  <c r="G19" i="3" s="1"/>
  <c r="S42" i="1" a="1"/>
  <c r="S42" i="1" s="1"/>
  <c r="G18" i="3" s="1"/>
  <c r="R42" i="1" a="1"/>
  <c r="R42" i="1" s="1"/>
  <c r="G17" i="3" s="1"/>
  <c r="Q42" i="1" a="1"/>
  <c r="Q42" i="1" s="1"/>
  <c r="G16" i="3" s="1"/>
  <c r="P42" i="1" a="1"/>
  <c r="P42" i="1" s="1"/>
  <c r="G15" i="3" s="1"/>
  <c r="O42" i="1" a="1"/>
  <c r="O42" i="1" s="1"/>
  <c r="G14" i="3" s="1"/>
  <c r="N42" i="1" a="1"/>
  <c r="N42" i="1" s="1"/>
  <c r="G13" i="3" s="1"/>
  <c r="M42" i="1" a="1"/>
  <c r="M42" i="1" s="1"/>
  <c r="G12" i="3" s="1"/>
  <c r="L42" i="1" a="1"/>
  <c r="L42" i="1" s="1"/>
  <c r="G11" i="3" s="1"/>
  <c r="K42" i="1" a="1"/>
  <c r="K42" i="1" s="1"/>
  <c r="G10" i="3" s="1"/>
  <c r="J42" i="1" a="1"/>
  <c r="J42" i="1" s="1"/>
  <c r="G9" i="3" s="1"/>
  <c r="I42" i="1" a="1"/>
  <c r="I42" i="1" s="1"/>
  <c r="G8" i="3" s="1"/>
  <c r="H42" i="1" a="1"/>
  <c r="H42" i="1" s="1"/>
  <c r="G7" i="3" s="1"/>
  <c r="G42" i="1" a="1"/>
  <c r="G42" i="1" s="1"/>
  <c r="G6" i="3" s="1"/>
  <c r="F42" i="1" a="1"/>
  <c r="F42" i="1" s="1"/>
  <c r="G5" i="3" s="1"/>
  <c r="E42" i="1" a="1"/>
  <c r="E42" i="1" s="1"/>
  <c r="G4" i="3" s="1"/>
  <c r="D42" i="1" a="1"/>
  <c r="D42" i="1" s="1"/>
  <c r="G3" i="3" s="1"/>
  <c r="C42" i="1" a="1"/>
  <c r="C42" i="1" s="1"/>
  <c r="G2" i="3" s="1"/>
  <c r="P41" i="1" a="1"/>
  <c r="P41" i="1" s="1"/>
  <c r="F15" i="3" s="1"/>
  <c r="O41" i="1" a="1"/>
  <c r="O41" i="1" s="1"/>
  <c r="F14" i="3" s="1"/>
  <c r="N41" i="1" a="1"/>
  <c r="N41" i="1" s="1"/>
  <c r="F13" i="3" s="1"/>
  <c r="M41" i="1" a="1"/>
  <c r="M41" i="1" s="1"/>
  <c r="F12" i="3" s="1"/>
  <c r="L41" i="1" a="1"/>
  <c r="L41" i="1" s="1"/>
  <c r="F11" i="3" s="1"/>
  <c r="K41" i="1" a="1"/>
  <c r="K41" i="1" s="1"/>
  <c r="F10" i="3" s="1"/>
  <c r="J41" i="1" a="1"/>
  <c r="J41" i="1" s="1"/>
  <c r="F9" i="3" s="1"/>
  <c r="I41" i="1" a="1"/>
  <c r="I41" i="1" s="1"/>
  <c r="F8" i="3" s="1"/>
  <c r="H41" i="1" a="1"/>
  <c r="H41" i="1" s="1"/>
  <c r="F7" i="3" s="1"/>
  <c r="G41" i="1" a="1"/>
  <c r="G41" i="1" s="1"/>
  <c r="F6" i="3" s="1"/>
  <c r="F41" i="1" a="1"/>
  <c r="F41" i="1" s="1"/>
  <c r="F5" i="3" s="1"/>
  <c r="E41" i="1" a="1"/>
  <c r="E41" i="1" s="1"/>
  <c r="F4" i="3" s="1"/>
  <c r="C41" i="1" a="1"/>
  <c r="C41" i="1" s="1"/>
  <c r="F2" i="3" s="1"/>
  <c r="W41" i="1" a="1"/>
  <c r="W41" i="1" s="1"/>
  <c r="F22" i="3" s="1"/>
  <c r="R41" i="1" a="1"/>
  <c r="R41" i="1" s="1"/>
  <c r="F17" i="3" s="1"/>
  <c r="Q41" i="1" a="1"/>
  <c r="Q41" i="1" s="1"/>
  <c r="F16" i="3" s="1"/>
  <c r="Y43" i="1" a="1"/>
  <c r="Y43" i="1" s="1"/>
  <c r="H24" i="3" s="1"/>
  <c r="X43" i="1" a="1"/>
  <c r="X43" i="1" s="1"/>
  <c r="H23" i="3" s="1"/>
  <c r="W43" i="1" a="1"/>
  <c r="W43" i="1" s="1"/>
  <c r="H22" i="3" s="1"/>
  <c r="V43" i="1" a="1"/>
  <c r="V43" i="1" s="1"/>
  <c r="H21" i="3" s="1"/>
  <c r="U43" i="1" a="1"/>
  <c r="U43" i="1" s="1"/>
  <c r="H20" i="3" s="1"/>
  <c r="T43" i="1" a="1"/>
  <c r="T43" i="1" s="1"/>
  <c r="H19" i="3" s="1"/>
  <c r="S43" i="1" a="1"/>
  <c r="S43" i="1" s="1"/>
  <c r="H18" i="3" s="1"/>
  <c r="R43" i="1" a="1"/>
  <c r="R43" i="1" s="1"/>
  <c r="H17" i="3" s="1"/>
  <c r="Q43" i="1" a="1"/>
  <c r="Q43" i="1" s="1"/>
  <c r="H16" i="3" s="1"/>
  <c r="Y42" i="1" a="1"/>
  <c r="Y42" i="1" s="1"/>
  <c r="G24" i="3" s="1"/>
  <c r="X42" i="1" a="1"/>
  <c r="X42" i="1" s="1"/>
  <c r="G23" i="3" s="1"/>
  <c r="Y41" i="1" a="1"/>
  <c r="Y41" i="1" s="1"/>
  <c r="F24" i="3" s="1"/>
  <c r="X41" i="1" a="1"/>
  <c r="X41" i="1" s="1"/>
  <c r="F23" i="3" s="1"/>
  <c r="V41" i="1" a="1"/>
  <c r="V41" i="1" s="1"/>
  <c r="F21" i="3" s="1"/>
  <c r="T41" i="1" a="1"/>
  <c r="T41" i="1" s="1"/>
  <c r="F19" i="3" s="1"/>
  <c r="S41" i="1" a="1"/>
  <c r="S41" i="1" s="1"/>
  <c r="F18" i="3" s="1"/>
  <c r="C54" i="3"/>
  <c r="C56" i="3"/>
  <c r="C57" i="3"/>
  <c r="C58" i="3"/>
  <c r="D51" i="3"/>
  <c r="D55" i="3"/>
  <c r="D56" i="3"/>
  <c r="D57" i="3"/>
  <c r="D58" i="3"/>
  <c r="E54" i="3"/>
  <c r="E55" i="3"/>
  <c r="E57" i="3"/>
  <c r="F51" i="3"/>
  <c r="F54" i="3"/>
  <c r="F55" i="3"/>
  <c r="F59" i="3"/>
  <c r="B52" i="3"/>
  <c r="B54" i="3"/>
  <c r="B56" i="3"/>
  <c r="B57" i="3"/>
  <c r="B58" i="3"/>
  <c r="B59" i="3"/>
  <c r="R40" i="1"/>
  <c r="C17" i="3" s="1"/>
  <c r="H29" i="3" s="1"/>
  <c r="Q40" i="1"/>
  <c r="C16" i="3" s="1"/>
  <c r="D16" i="3" s="1"/>
  <c r="V40" i="1"/>
  <c r="C21" i="3" s="1"/>
  <c r="F30" i="3" s="1"/>
  <c r="S40" i="1"/>
  <c r="C18" i="3" s="1"/>
  <c r="D18" i="3" s="1"/>
  <c r="T40" i="1"/>
  <c r="C19" i="3" s="1"/>
  <c r="D19" i="3" s="1"/>
  <c r="U40" i="1"/>
  <c r="C20" i="3" s="1"/>
  <c r="W40" i="1"/>
  <c r="C22" i="3" s="1"/>
  <c r="E32" i="3" s="1"/>
  <c r="X40" i="1"/>
  <c r="C23" i="3" s="1"/>
  <c r="M28" i="3" s="1"/>
  <c r="Y40" i="1"/>
  <c r="C24" i="3" s="1"/>
  <c r="N28" i="3" s="1"/>
  <c r="P40" i="1"/>
  <c r="C15" i="3" s="1"/>
  <c r="D32" i="3" s="1"/>
  <c r="F47" i="3"/>
  <c r="F48" i="3"/>
  <c r="B42" i="3"/>
  <c r="B49" i="3"/>
  <c r="C40" i="3"/>
  <c r="C42" i="3"/>
  <c r="C43" i="3"/>
  <c r="D41" i="3"/>
  <c r="D42" i="3"/>
  <c r="E41" i="3"/>
  <c r="E48" i="3"/>
  <c r="E50" i="3"/>
  <c r="D40" i="1"/>
  <c r="C3" i="3" s="1"/>
  <c r="D29" i="3" s="1"/>
  <c r="F40" i="1"/>
  <c r="C5" i="3" s="1"/>
  <c r="F29" i="3" s="1"/>
  <c r="G40" i="1"/>
  <c r="C6" i="3" s="1"/>
  <c r="E28" i="3" s="1"/>
  <c r="H40" i="1"/>
  <c r="C7" i="3" s="1"/>
  <c r="E31" i="3" s="1"/>
  <c r="I40" i="1"/>
  <c r="C8" i="3" s="1"/>
  <c r="D8" i="3" s="1"/>
  <c r="J40" i="1"/>
  <c r="C9" i="3" s="1"/>
  <c r="C32" i="3" s="1"/>
  <c r="K40" i="1"/>
  <c r="C10" i="3" s="1"/>
  <c r="G28" i="3" s="1"/>
  <c r="L40" i="1"/>
  <c r="C11" i="3" s="1"/>
  <c r="G29" i="3" s="1"/>
  <c r="M40" i="1"/>
  <c r="C12" i="3" s="1"/>
  <c r="D12" i="3" s="1"/>
  <c r="N40" i="1"/>
  <c r="C13" i="3" s="1"/>
  <c r="I31" i="3" s="1"/>
  <c r="O40" i="1"/>
  <c r="C14" i="3" s="1"/>
  <c r="I28" i="3" s="1"/>
  <c r="Y13" i="5" l="1"/>
  <c r="Y5" i="5"/>
  <c r="Y27" i="5"/>
  <c r="Y19" i="5"/>
  <c r="AD27" i="5"/>
  <c r="AY27" i="5" s="1"/>
  <c r="AD25" i="5"/>
  <c r="AY25" i="5" s="1"/>
  <c r="AD23" i="5"/>
  <c r="AY23" i="5" s="1"/>
  <c r="AD21" i="5"/>
  <c r="AY21" i="5" s="1"/>
  <c r="AD19" i="5"/>
  <c r="AY19" i="5" s="1"/>
  <c r="AD17" i="5"/>
  <c r="AY17" i="5" s="1"/>
  <c r="AD15" i="5"/>
  <c r="AY15" i="5" s="1"/>
  <c r="AD13" i="5"/>
  <c r="AY13" i="5" s="1"/>
  <c r="AD11" i="5"/>
  <c r="AY11" i="5" s="1"/>
  <c r="AD7" i="5"/>
  <c r="AY7" i="5" s="1"/>
  <c r="AD5" i="5"/>
  <c r="AY5" i="5" s="1"/>
  <c r="AP23" i="5"/>
  <c r="AZ23" i="5" s="1"/>
  <c r="AP15" i="5"/>
  <c r="AZ15" i="5" s="1"/>
  <c r="AP7" i="5"/>
  <c r="AZ7" i="5" s="1"/>
  <c r="AT22" i="5"/>
  <c r="BA22" i="5" s="1"/>
  <c r="AT14" i="5"/>
  <c r="BA14" i="5" s="1"/>
  <c r="AT6" i="5"/>
  <c r="BA6" i="5" s="1"/>
  <c r="O28" i="5"/>
  <c r="O26" i="5"/>
  <c r="O24" i="5"/>
  <c r="AW24" i="5" s="1"/>
  <c r="O22" i="5"/>
  <c r="O20" i="5"/>
  <c r="O18" i="5"/>
  <c r="O16" i="5"/>
  <c r="O14" i="5"/>
  <c r="O12" i="5"/>
  <c r="O10" i="5"/>
  <c r="O6" i="5"/>
  <c r="AW6" i="5" s="1"/>
  <c r="O4" i="5"/>
  <c r="Y4" i="5"/>
  <c r="Y26" i="5"/>
  <c r="AP28" i="5"/>
  <c r="AZ28" i="5" s="1"/>
  <c r="AP27" i="5"/>
  <c r="AZ27" i="5" s="1"/>
  <c r="AP20" i="5"/>
  <c r="AZ20" i="5" s="1"/>
  <c r="AP19" i="5"/>
  <c r="AZ19" i="5" s="1"/>
  <c r="AP12" i="5"/>
  <c r="AZ12" i="5" s="1"/>
  <c r="AP11" i="5"/>
  <c r="AZ11" i="5" s="1"/>
  <c r="AP4" i="5"/>
  <c r="AZ4" i="5" s="1"/>
  <c r="AT27" i="5"/>
  <c r="BA27" i="5" s="1"/>
  <c r="AT19" i="5"/>
  <c r="BA19" i="5" s="1"/>
  <c r="AT11" i="5"/>
  <c r="BA11" i="5" s="1"/>
  <c r="Y3" i="5"/>
  <c r="Y11" i="5"/>
  <c r="Y25" i="5"/>
  <c r="AX25" i="5" s="1"/>
  <c r="AP25" i="5"/>
  <c r="AZ25" i="5" s="1"/>
  <c r="AP17" i="5"/>
  <c r="AZ17" i="5" s="1"/>
  <c r="AP9" i="5"/>
  <c r="AZ9" i="5" s="1"/>
  <c r="Y18" i="5"/>
  <c r="Y10" i="5"/>
  <c r="Y24" i="5"/>
  <c r="AP22" i="5"/>
  <c r="AZ22" i="5" s="1"/>
  <c r="AP14" i="5"/>
  <c r="AZ14" i="5" s="1"/>
  <c r="AT21" i="5"/>
  <c r="BA21" i="5" s="1"/>
  <c r="AT13" i="5"/>
  <c r="BA13" i="5" s="1"/>
  <c r="AT5" i="5"/>
  <c r="BA5" i="5" s="1"/>
  <c r="Y17" i="5"/>
  <c r="Y9" i="5"/>
  <c r="Y23" i="5"/>
  <c r="AX23" i="5" s="1"/>
  <c r="O27" i="5"/>
  <c r="O25" i="5"/>
  <c r="AW25" i="5" s="1"/>
  <c r="O23" i="5"/>
  <c r="O21" i="5"/>
  <c r="O19" i="5"/>
  <c r="O17" i="5"/>
  <c r="O15" i="5"/>
  <c r="O13" i="5"/>
  <c r="AW13" i="5" s="1"/>
  <c r="O11" i="5"/>
  <c r="O7" i="5"/>
  <c r="AW7" i="5" s="1"/>
  <c r="Y16" i="5"/>
  <c r="AX16" i="5" s="1"/>
  <c r="Y8" i="5"/>
  <c r="AX8" i="5" s="1"/>
  <c r="Y22" i="5"/>
  <c r="AP24" i="5"/>
  <c r="AZ24" i="5" s="1"/>
  <c r="AP16" i="5"/>
  <c r="AZ16" i="5" s="1"/>
  <c r="AT23" i="5"/>
  <c r="BA23" i="5" s="1"/>
  <c r="AT20" i="5"/>
  <c r="BA20" i="5" s="1"/>
  <c r="AT15" i="5"/>
  <c r="BA15" i="5" s="1"/>
  <c r="AT12" i="5"/>
  <c r="BA12" i="5" s="1"/>
  <c r="AT7" i="5"/>
  <c r="BA7" i="5" s="1"/>
  <c r="O3" i="5"/>
  <c r="Y15" i="5"/>
  <c r="Y7" i="5"/>
  <c r="AX7" i="5" s="1"/>
  <c r="Y21" i="5"/>
  <c r="AX21" i="5" s="1"/>
  <c r="AP21" i="5"/>
  <c r="AZ21" i="5" s="1"/>
  <c r="AP13" i="5"/>
  <c r="AZ13" i="5" s="1"/>
  <c r="AP5" i="5"/>
  <c r="AZ5" i="5" s="1"/>
  <c r="Y12" i="5"/>
  <c r="AX12" i="5" s="1"/>
  <c r="AD9" i="5"/>
  <c r="AY9" i="5" s="1"/>
  <c r="O9" i="5"/>
  <c r="AW9" i="5" s="1"/>
  <c r="O8" i="5"/>
  <c r="AW8" i="5" s="1"/>
  <c r="AP8" i="5"/>
  <c r="AZ8" i="5" s="1"/>
  <c r="AP6" i="5"/>
  <c r="AZ6" i="5" s="1"/>
  <c r="O5" i="5"/>
  <c r="AW5" i="5" s="1"/>
  <c r="AP3" i="5"/>
  <c r="AZ3" i="5" s="1"/>
  <c r="F29" i="4"/>
  <c r="D41" i="1" a="1"/>
  <c r="D41" i="1" s="1"/>
  <c r="F3" i="3" s="1"/>
  <c r="AX17" i="5"/>
  <c r="AX9" i="5"/>
  <c r="AX14" i="5"/>
  <c r="AX28" i="5"/>
  <c r="AX20" i="5"/>
  <c r="AX4" i="5"/>
  <c r="AY3" i="5"/>
  <c r="AX3" i="5"/>
  <c r="AW33" i="5"/>
  <c r="AW17" i="5"/>
  <c r="AX11" i="5"/>
  <c r="AX33" i="5"/>
  <c r="AX18" i="5"/>
  <c r="AX10" i="5"/>
  <c r="AX32" i="5"/>
  <c r="AX24" i="5"/>
  <c r="AW31" i="5"/>
  <c r="AW27" i="5"/>
  <c r="AW23" i="5"/>
  <c r="AW19" i="5"/>
  <c r="AW15" i="5"/>
  <c r="AW11" i="5"/>
  <c r="AX31" i="5"/>
  <c r="AW3" i="5"/>
  <c r="AX30" i="5"/>
  <c r="AX22" i="5"/>
  <c r="AW29" i="5"/>
  <c r="AW21" i="5"/>
  <c r="AX15" i="5"/>
  <c r="AX29" i="5"/>
  <c r="C44" i="5"/>
  <c r="AW32" i="5"/>
  <c r="AW30" i="5"/>
  <c r="AW28" i="5"/>
  <c r="AW26" i="5"/>
  <c r="AW22" i="5"/>
  <c r="AW20" i="5"/>
  <c r="AW18" i="5"/>
  <c r="AW16" i="5"/>
  <c r="AW14" i="5"/>
  <c r="AW12" i="5"/>
  <c r="AW10" i="5"/>
  <c r="AW4" i="5"/>
  <c r="AX13" i="5"/>
  <c r="AX5" i="5"/>
  <c r="AX27" i="5"/>
  <c r="AX19" i="5"/>
  <c r="AX26" i="5"/>
  <c r="C31" i="3"/>
  <c r="C28" i="3"/>
  <c r="D20" i="3"/>
  <c r="E30" i="3"/>
  <c r="D24" i="3"/>
  <c r="M31" i="3"/>
  <c r="J28" i="3"/>
  <c r="D14" i="3"/>
  <c r="H31" i="3"/>
  <c r="F31" i="3"/>
  <c r="B32" i="3"/>
  <c r="D10" i="3"/>
  <c r="F28" i="3"/>
  <c r="I29" i="3"/>
  <c r="J31" i="3"/>
  <c r="J29" i="3"/>
  <c r="K31" i="3"/>
  <c r="D3" i="3"/>
  <c r="D7" i="3"/>
  <c r="D11" i="3"/>
  <c r="D15" i="3"/>
  <c r="D23" i="3"/>
  <c r="H28" i="3"/>
  <c r="C29" i="3"/>
  <c r="K29" i="3"/>
  <c r="D31" i="3"/>
  <c r="L31" i="3"/>
  <c r="C30" i="3"/>
  <c r="D5" i="3"/>
  <c r="D9" i="3"/>
  <c r="D13" i="3"/>
  <c r="D17" i="3"/>
  <c r="D21" i="3"/>
  <c r="K28" i="3"/>
  <c r="D30" i="3"/>
  <c r="G31" i="3"/>
  <c r="L28" i="3"/>
  <c r="D6" i="3"/>
  <c r="D22" i="3"/>
  <c r="E42" i="5" l="1"/>
  <c r="E41" i="5"/>
  <c r="E44" i="5"/>
  <c r="C43" i="5"/>
  <c r="D42" i="5"/>
  <c r="D41" i="5"/>
  <c r="D44" i="5"/>
  <c r="E43" i="5"/>
  <c r="D43" i="5"/>
  <c r="D40" i="5"/>
  <c r="B42" i="5"/>
  <c r="B43" i="5"/>
  <c r="B44" i="5"/>
  <c r="C40" i="5"/>
  <c r="E40" i="5"/>
  <c r="C42" i="5"/>
  <c r="B41" i="5"/>
  <c r="B40" i="5"/>
  <c r="C41" i="5"/>
  <c r="B30" i="3"/>
  <c r="B31" i="3"/>
  <c r="E40" i="1"/>
  <c r="C4" i="3" s="1"/>
  <c r="E29" i="3" l="1"/>
  <c r="B29" i="3" s="1"/>
  <c r="D28" i="3"/>
  <c r="B28" i="3" s="1"/>
  <c r="D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<sst xmlns="http://schemas.openxmlformats.org/spreadsheetml/2006/main" count="211" uniqueCount="122">
  <si>
    <t>1. Periode- en blokvoorbereiding</t>
  </si>
  <si>
    <t>2. Lesvoorbereiding</t>
  </si>
  <si>
    <t>3. Lesuitvoering</t>
  </si>
  <si>
    <t>4. Evaluatie</t>
  </si>
  <si>
    <t>Groep</t>
  </si>
  <si>
    <t>1.1</t>
  </si>
  <si>
    <t>1.2</t>
  </si>
  <si>
    <t>1.3</t>
  </si>
  <si>
    <t>1.4</t>
  </si>
  <si>
    <t>1.5</t>
  </si>
  <si>
    <t>1.6</t>
  </si>
  <si>
    <t>1.7</t>
  </si>
  <si>
    <t>1.8</t>
  </si>
  <si>
    <t>2.1</t>
  </si>
  <si>
    <t>2.2</t>
  </si>
  <si>
    <t>2.3</t>
  </si>
  <si>
    <t>2.4</t>
  </si>
  <si>
    <t>2.5</t>
  </si>
  <si>
    <t>2.6</t>
  </si>
  <si>
    <t>3.1</t>
  </si>
  <si>
    <t>3.2</t>
  </si>
  <si>
    <t>3.3</t>
  </si>
  <si>
    <t>3.4</t>
  </si>
  <si>
    <t>3.5</t>
  </si>
  <si>
    <t>3.6</t>
  </si>
  <si>
    <t>3.7</t>
  </si>
  <si>
    <t>3.8</t>
  </si>
  <si>
    <t>4.1</t>
  </si>
  <si>
    <t>6-7-8</t>
  </si>
  <si>
    <t>3-4-5</t>
  </si>
  <si>
    <t>1-2</t>
  </si>
  <si>
    <t xml:space="preserve">Gemiddelde score: </t>
  </si>
  <si>
    <t>Principe</t>
  </si>
  <si>
    <t>Score</t>
  </si>
  <si>
    <t>Grafiekscore</t>
  </si>
  <si>
    <t>1.1 Leerlingprestaties evalueren</t>
  </si>
  <si>
    <t>D, M</t>
  </si>
  <si>
    <t>1.2 Zicht hebben op onderwijsbehoeften</t>
  </si>
  <si>
    <t>M</t>
  </si>
  <si>
    <t>1.3 Zicht hebben op aanbod</t>
  </si>
  <si>
    <t>1.4 Ondersteuningsbehoeften voorspellen</t>
  </si>
  <si>
    <t>M, A</t>
  </si>
  <si>
    <t>1.5 Aanvullende remediëringsdoelen en -aanpak bepalen</t>
  </si>
  <si>
    <t>D, A</t>
  </si>
  <si>
    <t>1.6 Aanvullende verrijkingsdoelen formuleren en passend aanbod samenstellen</t>
  </si>
  <si>
    <t>D, U, A</t>
  </si>
  <si>
    <t>1.7 Instructiemomenten voor groepen leerlingen organiseren</t>
  </si>
  <si>
    <t>A</t>
  </si>
  <si>
    <t>1.8 Leerlingen betrekken bij de doelen en de aanpak</t>
  </si>
  <si>
    <t>Z</t>
  </si>
  <si>
    <t>2.1 Lesdoel(en) bepalen</t>
  </si>
  <si>
    <t>D</t>
  </si>
  <si>
    <t>2.2 Instructiegroepen samenstellen</t>
  </si>
  <si>
    <t>2.3 Instructie en verwerking voor de basisgroep voorbereiden</t>
  </si>
  <si>
    <t>2.4 Instructie en verwerking voor de intensieve instructiegroep voorbereiden</t>
  </si>
  <si>
    <t>2.5 Instructie en verwerking voor de verrijkingsgroep voorbereiden</t>
  </si>
  <si>
    <t>2.6 Stimuleren van zelfregulatie voorbereiden</t>
  </si>
  <si>
    <t>3.1 Lesdoel delen</t>
  </si>
  <si>
    <t>3.2 Voorkennis activeren en inventariseren</t>
  </si>
  <si>
    <t>3.3 Didactisch verantwoorde en doelgerichte basisinstructie geven</t>
  </si>
  <si>
    <t>3.4 Begripsvorming en werkproces monitoren</t>
  </si>
  <si>
    <t>3.5 Instructie en verwerking voor de intensieve groep in deze les</t>
  </si>
  <si>
    <t>D, A, U</t>
  </si>
  <si>
    <t>3.6 Uitdaging voor de verrijkingsgroep in deze les</t>
  </si>
  <si>
    <t>A, U</t>
  </si>
  <si>
    <t>3.7 Stimuleren van zelfregulatie tijdens de les</t>
  </si>
  <si>
    <t>3.8 Afronden van de les</t>
  </si>
  <si>
    <t>4.1 Evalueren en vervolgacties bepalen</t>
  </si>
  <si>
    <t>D, M, A</t>
  </si>
  <si>
    <t>Gemiddelde per principe</t>
  </si>
  <si>
    <t>Items</t>
  </si>
  <si>
    <t>Werk doelgericht</t>
  </si>
  <si>
    <t>Monitor voortdurend</t>
  </si>
  <si>
    <t>Daag uit</t>
  </si>
  <si>
    <t>Stem instructies en verwerking af</t>
  </si>
  <si>
    <t>Stimuleer zelfregulatie</t>
  </si>
  <si>
    <t>gemiddelde score 12</t>
  </si>
  <si>
    <t>gemiddelde score 567</t>
  </si>
  <si>
    <t>gemiddelde score 345</t>
  </si>
  <si>
    <t>gr1-2</t>
  </si>
  <si>
    <t>gr3-4-5</t>
  </si>
  <si>
    <t>gr6-7-8</t>
  </si>
  <si>
    <t>AANTAL</t>
  </si>
  <si>
    <t>aantalx1</t>
  </si>
  <si>
    <t>aantalx2</t>
  </si>
  <si>
    <t>aantalx3</t>
  </si>
  <si>
    <t>aantalx4</t>
  </si>
  <si>
    <t>Verdeling over indicaotren</t>
  </si>
  <si>
    <t>aantalx5</t>
  </si>
  <si>
    <t>score 1</t>
  </si>
  <si>
    <t>score 2</t>
  </si>
  <si>
    <t>score 3</t>
  </si>
  <si>
    <t>score 4</t>
  </si>
  <si>
    <t>waarvan groep 1-2:</t>
  </si>
  <si>
    <t xml:space="preserve">waarvan groep 3-4-5: </t>
  </si>
  <si>
    <t xml:space="preserve">waarvan groep 6-7-8: </t>
  </si>
  <si>
    <t xml:space="preserve">Trynke Keuning (t.keuning@kpz.nl) </t>
  </si>
  <si>
    <t xml:space="preserve">Heb je vragen, suggesties of opmerkingen over deze rapportage? </t>
  </si>
  <si>
    <t xml:space="preserve">Neem contact op met: </t>
  </si>
  <si>
    <t xml:space="preserve">Kijk voor meer achtergrondinformatie op: www.matchproject.nl </t>
  </si>
  <si>
    <t>ADAPT-SCOREFORMULIER - SCHOOLOVERZICHT</t>
  </si>
  <si>
    <t xml:space="preserve">Marieke van Geel (marieke.vangeel@utwente.nl) </t>
  </si>
  <si>
    <t>Leraar</t>
  </si>
  <si>
    <t>Gebaseerd op aantal leraren:</t>
  </si>
  <si>
    <t>score 5 (n.v.t.)</t>
  </si>
  <si>
    <t>gemiddelde_WD</t>
  </si>
  <si>
    <t>gemiddelde_MV</t>
  </si>
  <si>
    <t>Stem instructie en verwerking af</t>
  </si>
  <si>
    <t>gemiddelde_DU</t>
  </si>
  <si>
    <t>gemiddelde_SA</t>
  </si>
  <si>
    <t>Zelfregulatie stimuleren</t>
  </si>
  <si>
    <t>gemiddelde_SZ</t>
  </si>
  <si>
    <t>Overall</t>
  </si>
  <si>
    <t>x1</t>
  </si>
  <si>
    <t>x2</t>
  </si>
  <si>
    <t>x3</t>
  </si>
  <si>
    <t>x4</t>
  </si>
  <si>
    <t>x5</t>
  </si>
  <si>
    <t>REKENBESTAND 1</t>
  </si>
  <si>
    <t>REKENBESTAND 2</t>
  </si>
  <si>
    <t>wachtwoord: ADAPT123</t>
  </si>
  <si>
    <t>Bouw-verdeling 12-345-678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</si>
</sst>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0"/>
      <color theme="1"/>
      <name val="Calibri Light"/>
      <family val="2"/>
      <scheme val="major"/>
    </font>
    <font>
      <sz val="10"/>
      <color theme="1"/>
      <name val="Calibri Light"/>
      <family val="2"/>
      <scheme val="major"/>
    </font>
    <font>
      <b/>
      <sz val="11"/>
      <color theme="1"/>
      <name val="Calibri Light"/>
      <family val="2"/>
      <scheme val="major"/>
    </font>
    <font>
      <b/>
      <sz val="18"/>
      <color rgb="FF3D8881"/>
      <name val="Calibri"/>
      <family val="2"/>
      <scheme val="minor"/>
    </font>
    <font>
      <sz val="8"/>
      <name val="Calibri"/>
      <family val="2"/>
      <scheme val="minor"/>
    </font>
    <font>
      <sz val="11"/>
      <color rgb="FF000000"/>
      <name val="Calibri"/>
      <family val="2"/>
      <scheme val="minor"/>
    </font>
    <font>
      <b/>
      <sz val="10"/>
      <color rgb="FF3D8881"/>
      <name val="Calibri"/>
      <family val="2"/>
      <scheme val="minor"/>
    </font>
    <font>
      <b/>
      <sz val="9"/>
      <color theme="2" tint="-9.9978637043366805E-2"/>
      <name val="Calibri"/>
      <family val="2"/>
      <scheme val="minor"/>
    </font>
    <font>
      <sz val="9"/>
      <color theme="2" tint="-9.9978637043366805E-2"/>
      <name val="Calibri"/>
      <family val="2"/>
      <scheme val="minor"/>
    </font>
    <font>
      <b/>
      <sz val="9"/>
      <color theme="2" tint="-9.9978637043366805E-2"/>
      <name val="Calibri Light"/>
      <family val="2"/>
      <scheme val="major"/>
    </font>
    <font>
      <sz val="9"/>
      <color theme="2" tint="-9.9978637043366805E-2"/>
      <name val="Calibri Light"/>
      <family val="2"/>
      <scheme val="major"/>
    </font>
  </fonts>
  <fills count="5">
    <fill>
      <patternFill patternType="none"/>
    </fill>
    <fill>
      <patternFill patternType="gray125"/>
    </fill>
    <fill>
      <patternFill patternType="solid">
        <fgColor theme="0"/>
        <bgColor indexed="64"/>
      </patternFill>
    </fill>
    <fill>
      <patternFill patternType="solid">
        <fgColor rgb="FF9AC9C3"/>
        <bgColor indexed="64"/>
      </patternFill>
    </fill>
    <fill>
      <patternFill patternType="solid">
        <fgColor rgb="FFD4E8E6"/>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rgb="FF9AC9C3"/>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rgb="FF9AC9C3"/>
      </top>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style="thin">
        <color rgb="FF9AC9C3"/>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rgb="FF9AC9C3"/>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1">
    <xf numFmtId="0" fontId="0" fillId="0" borderId="0"/>
  </cellStyleXfs>
  <cellXfs count="53">
    <xf numFmtId="0" fontId="0" fillId="0" borderId="0" xfId="0"/>
    <xf numFmtId="0" fontId="2" fillId="0" borderId="0" xfId="0" applyFont="1"/>
    <xf numFmtId="0" fontId="1" fillId="0" borderId="0" xfId="0" applyFont="1"/>
    <xf numFmtId="0" fontId="1" fillId="3" borderId="0" xfId="0" applyFont="1" applyFill="1"/>
    <xf numFmtId="0" fontId="2" fillId="3" borderId="0" xfId="0" applyFont="1" applyFill="1"/>
    <xf numFmtId="0" fontId="2" fillId="3" borderId="2" xfId="0" applyFont="1" applyFill="1" applyBorder="1" applyAlignment="1">
      <alignment vertical="center"/>
    </xf>
    <xf numFmtId="0" fontId="1" fillId="3" borderId="4" xfId="0" applyFont="1" applyFill="1" applyBorder="1" applyAlignment="1">
      <alignment vertical="center"/>
    </xf>
    <xf numFmtId="0" fontId="2" fillId="3" borderId="5" xfId="0" applyFont="1" applyFill="1" applyBorder="1" applyAlignment="1">
      <alignment vertical="center"/>
    </xf>
    <xf numFmtId="0" fontId="1" fillId="3" borderId="7" xfId="0" applyFont="1" applyFill="1" applyBorder="1"/>
    <xf numFmtId="0" fontId="2" fillId="3" borderId="8" xfId="0" applyFont="1" applyFill="1" applyBorder="1" applyAlignment="1">
      <alignment vertical="center"/>
    </xf>
    <xf numFmtId="0" fontId="1" fillId="3" borderId="10" xfId="0" applyFont="1" applyFill="1" applyBorder="1" applyAlignment="1">
      <alignment vertical="center"/>
    </xf>
    <xf numFmtId="0" fontId="2" fillId="3" borderId="11" xfId="0" applyFont="1" applyFill="1" applyBorder="1" applyAlignment="1">
      <alignment vertical="center"/>
    </xf>
    <xf numFmtId="0" fontId="4" fillId="2" borderId="0" xfId="0" applyFont="1" applyFill="1"/>
    <xf numFmtId="0" fontId="2" fillId="4" borderId="0" xfId="0" applyFont="1" applyFill="1"/>
    <xf numFmtId="49" fontId="2" fillId="4" borderId="0" xfId="0" applyNumberFormat="1" applyFont="1" applyFill="1"/>
    <xf numFmtId="164" fontId="2" fillId="4" borderId="0" xfId="0" applyNumberFormat="1" applyFont="1" applyFill="1"/>
    <xf numFmtId="0" fontId="1" fillId="3" borderId="16" xfId="0" applyFont="1" applyFill="1" applyBorder="1"/>
    <xf numFmtId="0" fontId="1" fillId="3" borderId="17" xfId="0" applyFont="1" applyFill="1" applyBorder="1"/>
    <xf numFmtId="164" fontId="1" fillId="3" borderId="17" xfId="0" applyNumberFormat="1" applyFont="1" applyFill="1" applyBorder="1"/>
    <xf numFmtId="164" fontId="1" fillId="3" borderId="18" xfId="0" applyNumberFormat="1" applyFont="1" applyFill="1" applyBorder="1"/>
    <xf numFmtId="0" fontId="2" fillId="4" borderId="19" xfId="0" applyFont="1" applyFill="1" applyBorder="1"/>
    <xf numFmtId="0" fontId="2" fillId="4" borderId="20" xfId="0" applyFont="1" applyFill="1" applyBorder="1"/>
    <xf numFmtId="0" fontId="2" fillId="4" borderId="21" xfId="0" applyFont="1" applyFill="1" applyBorder="1"/>
    <xf numFmtId="0" fontId="2" fillId="4" borderId="22" xfId="0" applyFont="1" applyFill="1" applyBorder="1"/>
    <xf numFmtId="0" fontId="2" fillId="4" borderId="23" xfId="0" applyFont="1" applyFill="1" applyBorder="1"/>
    <xf numFmtId="0" fontId="6" fillId="0" borderId="0" xfId="0" applyFont="1"/>
    <xf numFmtId="0" fontId="3" fillId="0" borderId="0" xfId="0" applyFont="1" applyAlignment="1">
      <alignment horizontal="left" indent="1"/>
    </xf>
    <xf numFmtId="0" fontId="7" fillId="2" borderId="0" xfId="0" applyFont="1" applyFill="1"/>
    <xf numFmtId="0" fontId="8" fillId="0" borderId="0" xfId="0" applyFont="1" applyAlignment="1">
      <alignment wrapText="1"/>
    </xf>
    <xf numFmtId="0" fontId="9" fillId="0" borderId="0" xfId="0" applyFont="1" applyAlignment="1">
      <alignment wrapText="1"/>
    </xf>
    <xf numFmtId="0" fontId="9" fillId="0" borderId="0" xfId="0" applyFont="1"/>
    <xf numFmtId="0" fontId="8" fillId="0" borderId="0" xfId="0" applyFont="1"/>
    <xf numFmtId="164" fontId="9" fillId="0" borderId="0" xfId="0" applyNumberFormat="1" applyFont="1"/>
    <xf numFmtId="0" fontId="10" fillId="0" borderId="0" xfId="0" applyFont="1"/>
    <xf numFmtId="0" fontId="11" fillId="0" borderId="0" xfId="0" applyFont="1" applyAlignment="1">
      <alignment horizontal="left" indent="1"/>
    </xf>
    <xf numFmtId="0" fontId="11" fillId="0" borderId="0" xfId="0" applyFont="1"/>
    <xf numFmtId="0" fontId="10" fillId="0" borderId="0" xfId="0" applyFont="1" applyAlignment="1">
      <alignment horizontal="left" indent="1"/>
    </xf>
    <xf numFmtId="0" fontId="11" fillId="3" borderId="0" xfId="0" applyFont="1" applyFill="1"/>
    <xf numFmtId="49" fontId="9" fillId="0" borderId="0" xfId="0" applyNumberFormat="1" applyFont="1"/>
    <xf numFmtId="49" fontId="2" fillId="0" borderId="3" xfId="0" applyNumberFormat="1" applyFont="1" applyBorder="1" applyProtection="1">
      <protection locked="0"/>
    </xf>
    <xf numFmtId="0" fontId="2" fillId="0" borderId="6" xfId="0" applyFont="1" applyBorder="1" applyProtection="1">
      <protection locked="0"/>
    </xf>
    <xf numFmtId="0" fontId="2" fillId="0" borderId="3" xfId="0" applyFont="1" applyBorder="1" applyProtection="1">
      <protection locked="0"/>
    </xf>
    <xf numFmtId="0" fontId="2" fillId="0" borderId="9" xfId="0" applyFont="1" applyBorder="1" applyProtection="1">
      <protection locked="0"/>
    </xf>
    <xf numFmtId="0" fontId="2" fillId="0" borderId="1" xfId="0" applyFont="1" applyBorder="1" applyProtection="1">
      <protection locked="0"/>
    </xf>
    <xf numFmtId="0" fontId="2" fillId="0" borderId="25" xfId="0" applyFont="1" applyBorder="1" applyProtection="1">
      <protection locked="0"/>
    </xf>
    <xf numFmtId="0" fontId="2" fillId="0" borderId="24" xfId="0" applyFont="1" applyBorder="1" applyProtection="1">
      <protection locked="0"/>
    </xf>
    <xf numFmtId="49" fontId="2" fillId="0" borderId="12" xfId="0" applyNumberFormat="1" applyFont="1" applyBorder="1" applyProtection="1">
      <protection locked="0"/>
    </xf>
    <xf numFmtId="0" fontId="2" fillId="0" borderId="13" xfId="0" applyFont="1" applyBorder="1" applyProtection="1">
      <protection locked="0"/>
    </xf>
    <xf numFmtId="0" fontId="2" fillId="0" borderId="12" xfId="0" applyFont="1" applyBorder="1" applyProtection="1">
      <protection locked="0"/>
    </xf>
    <xf numFmtId="0" fontId="2" fillId="0" borderId="14" xfId="0" applyFont="1" applyBorder="1" applyProtection="1">
      <protection locked="0"/>
    </xf>
    <xf numFmtId="0" fontId="2" fillId="0" borderId="15" xfId="0" applyFont="1" applyBorder="1" applyProtection="1">
      <protection locked="0"/>
    </xf>
    <xf numFmtId="0" fontId="2" fillId="0" borderId="3" xfId="0" applyFont="1" applyBorder="1" applyAlignment="1" applyProtection="1">
      <alignment horizontal="left"/>
      <protection locked="0"/>
    </xf>
    <xf numFmtId="0" fontId="2" fillId="0" borderId="12" xfId="0" applyFont="1" applyBorder="1" applyAlignment="1" applyProtection="1">
      <alignment horizontal="left"/>
      <protection locked="0"/>
    </xf>
  </cellXfs>
  <cellStyles count="1">
    <cellStyle name="Standaard" xfId="0" builtinId="0"/>
  </cellStyles>
  <dxfs count="0"/>
  <tableStyles count="0" defaultTableStyle="TableStyleMedium2" defaultPivotStyle="PivotStyleLight16"/>
  <colors>
    <mruColors>
      <color rgb="FF3D8881"/>
      <color rgb="FFE64F1A"/>
      <color rgb="FF9AC9C3"/>
      <color rgb="FFD4E8E6"/>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Pt>
            <c:idx val="0"/>
            <c:invertIfNegative val="0"/>
            <c:bubble3D val="0"/>
            <c:spPr>
              <a:solidFill>
                <a:srgbClr val="E64F1A"/>
              </a:solidFill>
              <a:ln>
                <a:noFill/>
              </a:ln>
              <a:effectLst/>
            </c:spPr>
            <c:extLst>
              <c:ext xmlns:c16="http://schemas.microsoft.com/office/drawing/2014/chart" uri="{C3380CC4-5D6E-409C-BE32-E72D297353CC}">
                <c16:uniqueId val="{00000001-30F2-4B54-AC6B-F80D76A72CEA}"/>
              </c:ext>
            </c:extLst>
          </c:dPt>
          <c:dPt>
            <c:idx val="1"/>
            <c:invertIfNegative val="0"/>
            <c:bubble3D val="0"/>
            <c:spPr>
              <a:solidFill>
                <a:srgbClr val="E64F1A"/>
              </a:solidFill>
              <a:ln>
                <a:noFill/>
              </a:ln>
              <a:effectLst/>
            </c:spPr>
            <c:extLst>
              <c:ext xmlns:c16="http://schemas.microsoft.com/office/drawing/2014/chart" uri="{C3380CC4-5D6E-409C-BE32-E72D297353CC}">
                <c16:uniqueId val="{00000003-30F2-4B54-AC6B-F80D76A72CEA}"/>
              </c:ext>
            </c:extLst>
          </c:dPt>
          <c:dPt>
            <c:idx val="2"/>
            <c:invertIfNegative val="0"/>
            <c:bubble3D val="0"/>
            <c:spPr>
              <a:solidFill>
                <a:srgbClr val="E64F1A"/>
              </a:solidFill>
              <a:ln>
                <a:noFill/>
              </a:ln>
              <a:effectLst/>
            </c:spPr>
            <c:extLst>
              <c:ext xmlns:c16="http://schemas.microsoft.com/office/drawing/2014/chart" uri="{C3380CC4-5D6E-409C-BE32-E72D297353CC}">
                <c16:uniqueId val="{00000005-30F2-4B54-AC6B-F80D76A72CEA}"/>
              </c:ext>
            </c:extLst>
          </c:dPt>
          <c:dPt>
            <c:idx val="3"/>
            <c:invertIfNegative val="0"/>
            <c:bubble3D val="0"/>
            <c:spPr>
              <a:solidFill>
                <a:srgbClr val="E64F1A"/>
              </a:solidFill>
              <a:ln>
                <a:noFill/>
              </a:ln>
              <a:effectLst/>
            </c:spPr>
            <c:extLst>
              <c:ext xmlns:c16="http://schemas.microsoft.com/office/drawing/2014/chart" uri="{C3380CC4-5D6E-409C-BE32-E72D297353CC}">
                <c16:uniqueId val="{00000007-30F2-4B54-AC6B-F80D76A72CEA}"/>
              </c:ext>
            </c:extLst>
          </c:dPt>
          <c:dPt>
            <c:idx val="4"/>
            <c:invertIfNegative val="0"/>
            <c:bubble3D val="0"/>
            <c:spPr>
              <a:solidFill>
                <a:srgbClr val="E64F1A"/>
              </a:solidFill>
              <a:ln>
                <a:noFill/>
              </a:ln>
              <a:effectLst/>
            </c:spPr>
            <c:extLst>
              <c:ext xmlns:c16="http://schemas.microsoft.com/office/drawing/2014/chart" uri="{C3380CC4-5D6E-409C-BE32-E72D297353CC}">
                <c16:uniqueId val="{00000009-30F2-4B54-AC6B-F80D76A72CEA}"/>
              </c:ext>
            </c:extLst>
          </c:dPt>
          <c:dPt>
            <c:idx val="5"/>
            <c:invertIfNegative val="0"/>
            <c:bubble3D val="0"/>
            <c:spPr>
              <a:solidFill>
                <a:srgbClr val="E64F1A"/>
              </a:solidFill>
              <a:ln>
                <a:noFill/>
              </a:ln>
              <a:effectLst/>
            </c:spPr>
            <c:extLst>
              <c:ext xmlns:c16="http://schemas.microsoft.com/office/drawing/2014/chart" uri="{C3380CC4-5D6E-409C-BE32-E72D297353CC}">
                <c16:uniqueId val="{0000000B-30F2-4B54-AC6B-F80D76A72CEA}"/>
              </c:ext>
            </c:extLst>
          </c:dPt>
          <c:dPt>
            <c:idx val="6"/>
            <c:invertIfNegative val="0"/>
            <c:bubble3D val="0"/>
            <c:spPr>
              <a:solidFill>
                <a:srgbClr val="E64F1A"/>
              </a:solidFill>
              <a:ln>
                <a:noFill/>
              </a:ln>
              <a:effectLst/>
            </c:spPr>
            <c:extLst>
              <c:ext xmlns:c16="http://schemas.microsoft.com/office/drawing/2014/chart" uri="{C3380CC4-5D6E-409C-BE32-E72D297353CC}">
                <c16:uniqueId val="{0000000D-30F2-4B54-AC6B-F80D76A72CEA}"/>
              </c:ext>
            </c:extLst>
          </c:dPt>
          <c:dPt>
            <c:idx val="7"/>
            <c:invertIfNegative val="0"/>
            <c:bubble3D val="0"/>
            <c:spPr>
              <a:solidFill>
                <a:srgbClr val="E64F1A"/>
              </a:solidFill>
              <a:ln>
                <a:noFill/>
              </a:ln>
              <a:effectLst/>
            </c:spPr>
            <c:extLst>
              <c:ext xmlns:c16="http://schemas.microsoft.com/office/drawing/2014/chart" uri="{C3380CC4-5D6E-409C-BE32-E72D297353CC}">
                <c16:uniqueId val="{0000000F-30F2-4B54-AC6B-F80D76A72CEA}"/>
              </c:ext>
            </c:extLst>
          </c:dPt>
          <c:dPt>
            <c:idx val="8"/>
            <c:invertIfNegative val="0"/>
            <c:bubble3D val="0"/>
            <c:spPr>
              <a:solidFill>
                <a:srgbClr val="9AC9C3"/>
              </a:solidFill>
              <a:ln>
                <a:noFill/>
              </a:ln>
              <a:effectLst/>
            </c:spPr>
            <c:extLst>
              <c:ext xmlns:c16="http://schemas.microsoft.com/office/drawing/2014/chart" uri="{C3380CC4-5D6E-409C-BE32-E72D297353CC}">
                <c16:uniqueId val="{00000011-30F2-4B54-AC6B-F80D76A72CEA}"/>
              </c:ext>
            </c:extLst>
          </c:dPt>
          <c:dPt>
            <c:idx val="9"/>
            <c:invertIfNegative val="0"/>
            <c:bubble3D val="0"/>
            <c:spPr>
              <a:solidFill>
                <a:srgbClr val="9AC9C3"/>
              </a:solidFill>
              <a:ln>
                <a:noFill/>
              </a:ln>
              <a:effectLst/>
            </c:spPr>
            <c:extLst>
              <c:ext xmlns:c16="http://schemas.microsoft.com/office/drawing/2014/chart" uri="{C3380CC4-5D6E-409C-BE32-E72D297353CC}">
                <c16:uniqueId val="{00000013-30F2-4B54-AC6B-F80D76A72CEA}"/>
              </c:ext>
            </c:extLst>
          </c:dPt>
          <c:dPt>
            <c:idx val="10"/>
            <c:invertIfNegative val="0"/>
            <c:bubble3D val="0"/>
            <c:spPr>
              <a:solidFill>
                <a:srgbClr val="9AC9C3"/>
              </a:solidFill>
              <a:ln>
                <a:noFill/>
              </a:ln>
              <a:effectLst/>
            </c:spPr>
            <c:extLst>
              <c:ext xmlns:c16="http://schemas.microsoft.com/office/drawing/2014/chart" uri="{C3380CC4-5D6E-409C-BE32-E72D297353CC}">
                <c16:uniqueId val="{00000015-30F2-4B54-AC6B-F80D76A72CEA}"/>
              </c:ext>
            </c:extLst>
          </c:dPt>
          <c:dPt>
            <c:idx val="11"/>
            <c:invertIfNegative val="0"/>
            <c:bubble3D val="0"/>
            <c:spPr>
              <a:solidFill>
                <a:srgbClr val="9AC9C3"/>
              </a:solidFill>
              <a:ln>
                <a:noFill/>
              </a:ln>
              <a:effectLst/>
            </c:spPr>
            <c:extLst>
              <c:ext xmlns:c16="http://schemas.microsoft.com/office/drawing/2014/chart" uri="{C3380CC4-5D6E-409C-BE32-E72D297353CC}">
                <c16:uniqueId val="{00000017-30F2-4B54-AC6B-F80D76A72CEA}"/>
              </c:ext>
            </c:extLst>
          </c:dPt>
          <c:dPt>
            <c:idx val="12"/>
            <c:invertIfNegative val="0"/>
            <c:bubble3D val="0"/>
            <c:spPr>
              <a:solidFill>
                <a:srgbClr val="9AC9C3"/>
              </a:solidFill>
              <a:ln>
                <a:noFill/>
              </a:ln>
              <a:effectLst/>
            </c:spPr>
            <c:extLst>
              <c:ext xmlns:c16="http://schemas.microsoft.com/office/drawing/2014/chart" uri="{C3380CC4-5D6E-409C-BE32-E72D297353CC}">
                <c16:uniqueId val="{00000019-30F2-4B54-AC6B-F80D76A72CEA}"/>
              </c:ext>
            </c:extLst>
          </c:dPt>
          <c:dPt>
            <c:idx val="13"/>
            <c:invertIfNegative val="0"/>
            <c:bubble3D val="0"/>
            <c:spPr>
              <a:solidFill>
                <a:srgbClr val="9AC9C3"/>
              </a:solidFill>
              <a:ln>
                <a:noFill/>
              </a:ln>
              <a:effectLst/>
            </c:spPr>
            <c:extLst>
              <c:ext xmlns:c16="http://schemas.microsoft.com/office/drawing/2014/chart" uri="{C3380CC4-5D6E-409C-BE32-E72D297353CC}">
                <c16:uniqueId val="{0000001B-30F2-4B54-AC6B-F80D76A72CEA}"/>
              </c:ext>
            </c:extLst>
          </c:dPt>
          <c:dPt>
            <c:idx val="14"/>
            <c:invertIfNegative val="0"/>
            <c:bubble3D val="0"/>
            <c:spPr>
              <a:solidFill>
                <a:srgbClr val="E7006C"/>
              </a:solidFill>
              <a:ln>
                <a:noFill/>
              </a:ln>
              <a:effectLst/>
            </c:spPr>
            <c:extLst>
              <c:ext xmlns:c16="http://schemas.microsoft.com/office/drawing/2014/chart" uri="{C3380CC4-5D6E-409C-BE32-E72D297353CC}">
                <c16:uniqueId val="{0000001D-30F2-4B54-AC6B-F80D76A72CEA}"/>
              </c:ext>
            </c:extLst>
          </c:dPt>
          <c:dPt>
            <c:idx val="15"/>
            <c:invertIfNegative val="0"/>
            <c:bubble3D val="0"/>
            <c:spPr>
              <a:solidFill>
                <a:srgbClr val="E7006C"/>
              </a:solidFill>
              <a:ln>
                <a:noFill/>
              </a:ln>
              <a:effectLst/>
            </c:spPr>
            <c:extLst>
              <c:ext xmlns:c16="http://schemas.microsoft.com/office/drawing/2014/chart" uri="{C3380CC4-5D6E-409C-BE32-E72D297353CC}">
                <c16:uniqueId val="{0000001F-30F2-4B54-AC6B-F80D76A72CEA}"/>
              </c:ext>
            </c:extLst>
          </c:dPt>
          <c:dPt>
            <c:idx val="16"/>
            <c:invertIfNegative val="0"/>
            <c:bubble3D val="0"/>
            <c:spPr>
              <a:solidFill>
                <a:srgbClr val="E7006C"/>
              </a:solidFill>
              <a:ln>
                <a:noFill/>
              </a:ln>
              <a:effectLst/>
            </c:spPr>
            <c:extLst>
              <c:ext xmlns:c16="http://schemas.microsoft.com/office/drawing/2014/chart" uri="{C3380CC4-5D6E-409C-BE32-E72D297353CC}">
                <c16:uniqueId val="{00000021-30F2-4B54-AC6B-F80D76A72CEA}"/>
              </c:ext>
            </c:extLst>
          </c:dPt>
          <c:dPt>
            <c:idx val="17"/>
            <c:invertIfNegative val="0"/>
            <c:bubble3D val="0"/>
            <c:spPr>
              <a:solidFill>
                <a:srgbClr val="E7006C"/>
              </a:solidFill>
              <a:ln>
                <a:noFill/>
              </a:ln>
              <a:effectLst/>
            </c:spPr>
            <c:extLst>
              <c:ext xmlns:c16="http://schemas.microsoft.com/office/drawing/2014/chart" uri="{C3380CC4-5D6E-409C-BE32-E72D297353CC}">
                <c16:uniqueId val="{00000023-30F2-4B54-AC6B-F80D76A72CEA}"/>
              </c:ext>
            </c:extLst>
          </c:dPt>
          <c:dPt>
            <c:idx val="18"/>
            <c:invertIfNegative val="0"/>
            <c:bubble3D val="0"/>
            <c:spPr>
              <a:solidFill>
                <a:srgbClr val="E7006C"/>
              </a:solidFill>
              <a:ln>
                <a:noFill/>
              </a:ln>
              <a:effectLst/>
            </c:spPr>
            <c:extLst>
              <c:ext xmlns:c16="http://schemas.microsoft.com/office/drawing/2014/chart" uri="{C3380CC4-5D6E-409C-BE32-E72D297353CC}">
                <c16:uniqueId val="{00000025-30F2-4B54-AC6B-F80D76A72CEA}"/>
              </c:ext>
            </c:extLst>
          </c:dPt>
          <c:dPt>
            <c:idx val="19"/>
            <c:invertIfNegative val="0"/>
            <c:bubble3D val="0"/>
            <c:spPr>
              <a:solidFill>
                <a:srgbClr val="E7006C"/>
              </a:solidFill>
              <a:ln>
                <a:noFill/>
              </a:ln>
              <a:effectLst/>
            </c:spPr>
            <c:extLst>
              <c:ext xmlns:c16="http://schemas.microsoft.com/office/drawing/2014/chart" uri="{C3380CC4-5D6E-409C-BE32-E72D297353CC}">
                <c16:uniqueId val="{00000027-30F2-4B54-AC6B-F80D76A72CEA}"/>
              </c:ext>
            </c:extLst>
          </c:dPt>
          <c:dPt>
            <c:idx val="20"/>
            <c:invertIfNegative val="0"/>
            <c:bubble3D val="0"/>
            <c:spPr>
              <a:solidFill>
                <a:srgbClr val="E7006C"/>
              </a:solidFill>
              <a:ln>
                <a:noFill/>
              </a:ln>
              <a:effectLst/>
            </c:spPr>
            <c:extLst>
              <c:ext xmlns:c16="http://schemas.microsoft.com/office/drawing/2014/chart" uri="{C3380CC4-5D6E-409C-BE32-E72D297353CC}">
                <c16:uniqueId val="{00000029-30F2-4B54-AC6B-F80D76A72CEA}"/>
              </c:ext>
            </c:extLst>
          </c:dPt>
          <c:dPt>
            <c:idx val="21"/>
            <c:invertIfNegative val="0"/>
            <c:bubble3D val="0"/>
            <c:spPr>
              <a:solidFill>
                <a:srgbClr val="E7006C"/>
              </a:solidFill>
              <a:ln>
                <a:noFill/>
              </a:ln>
              <a:effectLst/>
            </c:spPr>
            <c:extLst>
              <c:ext xmlns:c16="http://schemas.microsoft.com/office/drawing/2014/chart" uri="{C3380CC4-5D6E-409C-BE32-E72D297353CC}">
                <c16:uniqueId val="{0000002B-30F2-4B54-AC6B-F80D76A72CEA}"/>
              </c:ext>
            </c:extLst>
          </c:dPt>
          <c:dPt>
            <c:idx val="22"/>
            <c:invertIfNegative val="0"/>
            <c:bubble3D val="0"/>
            <c:spPr>
              <a:solidFill>
                <a:srgbClr val="3D8881"/>
              </a:solidFill>
              <a:ln>
                <a:noFill/>
              </a:ln>
              <a:effectLst/>
            </c:spPr>
            <c:extLst>
              <c:ext xmlns:c16="http://schemas.microsoft.com/office/drawing/2014/chart" uri="{C3380CC4-5D6E-409C-BE32-E72D297353CC}">
                <c16:uniqueId val="{0000002D-30F2-4B54-AC6B-F80D76A72CEA}"/>
              </c:ext>
            </c:extLst>
          </c:dPt>
          <c:cat>
            <c:strRef>
              <c:f>'RB1'!$A$2:$A$24</c:f>
              <c:strCache>
                <c:ptCount val="23"/>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pt idx="8">
                  <c:v>2.1 Lesdoel(en) bepalen</c:v>
                </c:pt>
                <c:pt idx="9">
                  <c:v>2.2 Instructiegroepen samenstellen</c:v>
                </c:pt>
                <c:pt idx="10">
                  <c:v>2.3 Instructie en verwerking voor de basisgroep voorbereiden</c:v>
                </c:pt>
                <c:pt idx="11">
                  <c:v>2.4 Instructie en verwerking voor de intensieve instructiegroep voorbereiden</c:v>
                </c:pt>
                <c:pt idx="12">
                  <c:v>2.5 Instructie en verwerking voor de verrijkingsgroep voorbereiden</c:v>
                </c:pt>
                <c:pt idx="13">
                  <c:v>2.6 Stimuleren van zelfregulatie voorbereiden</c:v>
                </c:pt>
                <c:pt idx="14">
                  <c:v>3.1 Lesdoel delen</c:v>
                </c:pt>
                <c:pt idx="15">
                  <c:v>3.2 Voorkennis activeren en inventariseren</c:v>
                </c:pt>
                <c:pt idx="16">
                  <c:v>3.3 Didactisch verantwoorde en doelgerichte basisinstructie geven</c:v>
                </c:pt>
                <c:pt idx="17">
                  <c:v>3.4 Begripsvorming en werkproces monitoren</c:v>
                </c:pt>
                <c:pt idx="18">
                  <c:v>3.5 Instructie en verwerking voor de intensieve groep in deze les</c:v>
                </c:pt>
                <c:pt idx="19">
                  <c:v>3.6 Uitdaging voor de verrijkingsgroep in deze les</c:v>
                </c:pt>
                <c:pt idx="20">
                  <c:v>3.7 Stimuleren van zelfregulatie tijdens de les</c:v>
                </c:pt>
                <c:pt idx="21">
                  <c:v>3.8 Afronden van de les</c:v>
                </c:pt>
                <c:pt idx="22">
                  <c:v>4.1 Evalueren en vervolgacties bepalen</c:v>
                </c:pt>
              </c:strCache>
            </c:strRef>
          </c:cat>
          <c:val>
            <c:numRef>
              <c:f>'RB1'!$D$2:$D$24</c:f>
              <c:numCache>
                <c:formatCode>0.0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2E-30F2-4B54-AC6B-F80D76A72CEA}"/>
            </c:ext>
          </c:extLst>
        </c:ser>
        <c:dLbls>
          <c:showLegendKey val="0"/>
          <c:showVal val="0"/>
          <c:showCatName val="0"/>
          <c:showSerName val="0"/>
          <c:showPercent val="0"/>
          <c:showBubbleSize val="0"/>
        </c:dLbls>
        <c:gapWidth val="50"/>
        <c:axId val="411577496"/>
        <c:axId val="411572400"/>
      </c:barChart>
      <c:catAx>
        <c:axId val="4115774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ln>
                  <a:noFill/>
                </a:ln>
                <a:solidFill>
                  <a:sysClr val="windowText" lastClr="000000"/>
                </a:solidFill>
                <a:latin typeface="+mn-lt"/>
                <a:ea typeface="+mn-ea"/>
                <a:cs typeface="+mn-cs"/>
              </a:defRPr>
            </a:pPr>
            <a:endParaRPr lang="nl-NL"/>
          </a:p>
        </c:txPr>
        <c:crossAx val="411572400"/>
        <c:crosses val="autoZero"/>
        <c:auto val="1"/>
        <c:lblAlgn val="ctr"/>
        <c:lblOffset val="100"/>
        <c:noMultiLvlLbl val="0"/>
      </c:catAx>
      <c:valAx>
        <c:axId val="411572400"/>
        <c:scaling>
          <c:orientation val="minMax"/>
          <c:max val="4"/>
          <c:min val="1"/>
        </c:scaling>
        <c:delete val="0"/>
        <c:axPos val="t"/>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ln>
                  <a:noFill/>
                </a:ln>
                <a:solidFill>
                  <a:srgbClr val="002060"/>
                </a:solidFill>
                <a:latin typeface="+mn-lt"/>
                <a:ea typeface="+mn-ea"/>
                <a:cs typeface="+mn-cs"/>
              </a:defRPr>
            </a:pPr>
            <a:endParaRPr lang="nl-NL"/>
          </a:p>
        </c:txPr>
        <c:crossAx val="41157749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n>
            <a:noFill/>
          </a:ln>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'RB1'!$F$1</c:f>
              <c:strCache>
                <c:ptCount val="1"/>
                <c:pt idx="0">
                  <c:v>gr1-2</c:v>
                </c:pt>
              </c:strCache>
            </c:strRef>
          </c:tx>
          <c:spPr>
            <a:solidFill>
              <a:srgbClr val="3D8881"/>
            </a:solidFill>
            <a:ln>
              <a:noFill/>
            </a:ln>
            <a:effectLst/>
          </c:spPr>
          <c:invertIfNegative val="0"/>
          <c:cat>
            <c:strRef>
              <c:f>'RB1'!$A$2:$A$9</c:f>
              <c:strCache>
                <c:ptCount val="8"/>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strCache>
            </c:strRef>
          </c:cat>
          <c:val>
            <c:numRef>
              <c:f>'RB1'!$F$2:$F$9</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D9CF-48ED-99FC-E859882DF5BE}"/>
            </c:ext>
          </c:extLst>
        </c:ser>
        <c:ser>
          <c:idx val="1"/>
          <c:order val="1"/>
          <c:tx>
            <c:strRef>
              <c:f>'RB1'!$G$1</c:f>
              <c:strCache>
                <c:ptCount val="1"/>
                <c:pt idx="0">
                  <c:v>gr3-4-5</c:v>
                </c:pt>
              </c:strCache>
            </c:strRef>
          </c:tx>
          <c:spPr>
            <a:solidFill>
              <a:srgbClr val="E64F1A"/>
            </a:solidFill>
            <a:ln>
              <a:noFill/>
            </a:ln>
            <a:effectLst/>
          </c:spPr>
          <c:invertIfNegative val="0"/>
          <c:cat>
            <c:strRef>
              <c:f>'RB1'!$A$2:$A$9</c:f>
              <c:strCache>
                <c:ptCount val="8"/>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strCache>
            </c:strRef>
          </c:cat>
          <c:val>
            <c:numRef>
              <c:f>'RB1'!$G$2:$G$9</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D9CF-48ED-99FC-E859882DF5BE}"/>
            </c:ext>
          </c:extLst>
        </c:ser>
        <c:ser>
          <c:idx val="2"/>
          <c:order val="2"/>
          <c:tx>
            <c:strRef>
              <c:f>'RB1'!$H$1</c:f>
              <c:strCache>
                <c:ptCount val="1"/>
                <c:pt idx="0">
                  <c:v>gr6-7-8</c:v>
                </c:pt>
              </c:strCache>
            </c:strRef>
          </c:tx>
          <c:spPr>
            <a:solidFill>
              <a:srgbClr val="9AC9C3"/>
            </a:solidFill>
            <a:ln>
              <a:noFill/>
            </a:ln>
            <a:effectLst/>
          </c:spPr>
          <c:invertIfNegative val="0"/>
          <c:cat>
            <c:strRef>
              <c:f>'RB1'!$A$2:$A$9</c:f>
              <c:strCache>
                <c:ptCount val="8"/>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strCache>
            </c:strRef>
          </c:cat>
          <c:val>
            <c:numRef>
              <c:f>'RB1'!$H$2:$H$9</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D9CF-48ED-99FC-E859882DF5BE}"/>
            </c:ext>
          </c:extLst>
        </c:ser>
        <c:dLbls>
          <c:showLegendKey val="0"/>
          <c:showVal val="0"/>
          <c:showCatName val="0"/>
          <c:showSerName val="0"/>
          <c:showPercent val="0"/>
          <c:showBubbleSize val="0"/>
        </c:dLbls>
        <c:gapWidth val="50"/>
        <c:axId val="1980178719"/>
        <c:axId val="1117766687"/>
      </c:barChart>
      <c:catAx>
        <c:axId val="1980178719"/>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nl-NL"/>
          </a:p>
        </c:txPr>
        <c:crossAx val="1117766687"/>
        <c:crosses val="autoZero"/>
        <c:auto val="1"/>
        <c:lblAlgn val="ctr"/>
        <c:lblOffset val="100"/>
        <c:noMultiLvlLbl val="0"/>
      </c:catAx>
      <c:valAx>
        <c:axId val="1117766687"/>
        <c:scaling>
          <c:orientation val="minMax"/>
          <c:max val="4"/>
          <c:min val="1"/>
        </c:scaling>
        <c:delete val="0"/>
        <c:axPos val="t"/>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980178719"/>
        <c:crosses val="autoZero"/>
        <c:crossBetween val="between"/>
      </c:valAx>
      <c:spPr>
        <a:noFill/>
        <a:ln>
          <a:noFill/>
        </a:ln>
        <a:effectLst/>
      </c:spPr>
    </c:plotArea>
    <c:legend>
      <c:legendPos val="b"/>
      <c:legendEntry>
        <c:idx val="0"/>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legendEntry>
      <c:legendEntry>
        <c:idx val="1"/>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legendEntry>
      <c:legendEntry>
        <c:idx val="2"/>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legendEntry>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'RB1'!$F$1</c:f>
              <c:strCache>
                <c:ptCount val="1"/>
                <c:pt idx="0">
                  <c:v>gr1-2</c:v>
                </c:pt>
              </c:strCache>
            </c:strRef>
          </c:tx>
          <c:spPr>
            <a:solidFill>
              <a:srgbClr val="3D8881"/>
            </a:solidFill>
            <a:ln>
              <a:noFill/>
            </a:ln>
            <a:effectLst/>
          </c:spPr>
          <c:invertIfNegative val="0"/>
          <c:cat>
            <c:strRef>
              <c:f>'RB1'!$A$10:$A$15</c:f>
              <c:strCache>
                <c:ptCount val="6"/>
                <c:pt idx="0">
                  <c:v>2.1 Lesdoel(en) bepalen</c:v>
                </c:pt>
                <c:pt idx="1">
                  <c:v>2.2 Instructiegroepen samenstellen</c:v>
                </c:pt>
                <c:pt idx="2">
                  <c:v>2.3 Instructie en verwerking voor de basisgroep voorbereiden</c:v>
                </c:pt>
                <c:pt idx="3">
                  <c:v>2.4 Instructie en verwerking voor de intensieve instructiegroep voorbereiden</c:v>
                </c:pt>
                <c:pt idx="4">
                  <c:v>2.5 Instructie en verwerking voor de verrijkingsgroep voorbereiden</c:v>
                </c:pt>
                <c:pt idx="5">
                  <c:v>2.6 Stimuleren van zelfregulatie voorbereiden</c:v>
                </c:pt>
              </c:strCache>
            </c:strRef>
          </c:cat>
          <c:val>
            <c:numRef>
              <c:f>'RB1'!$F$10:$F$15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EBA-47C5-A1EB-AAEC0E03BBFF}"/>
            </c:ext>
          </c:extLst>
        </c:ser>
        <c:ser>
          <c:idx val="1"/>
          <c:order val="1"/>
          <c:tx>
            <c:strRef>
              <c:f>'RB1'!$G$1</c:f>
              <c:strCache>
                <c:ptCount val="1"/>
                <c:pt idx="0">
                  <c:v>gr3-4-5</c:v>
                </c:pt>
              </c:strCache>
            </c:strRef>
          </c:tx>
          <c:spPr>
            <a:solidFill>
              <a:srgbClr val="E64F1A"/>
            </a:solidFill>
            <a:ln>
              <a:noFill/>
            </a:ln>
            <a:effectLst/>
          </c:spPr>
          <c:invertIfNegative val="0"/>
          <c:cat>
            <c:strRef>
              <c:f>'RB1'!$A$10:$A$15</c:f>
              <c:strCache>
                <c:ptCount val="6"/>
                <c:pt idx="0">
                  <c:v>2.1 Lesdoel(en) bepalen</c:v>
                </c:pt>
                <c:pt idx="1">
                  <c:v>2.2 Instructiegroepen samenstellen</c:v>
                </c:pt>
                <c:pt idx="2">
                  <c:v>2.3 Instructie en verwerking voor de basisgroep voorbereiden</c:v>
                </c:pt>
                <c:pt idx="3">
                  <c:v>2.4 Instructie en verwerking voor de intensieve instructiegroep voorbereiden</c:v>
                </c:pt>
                <c:pt idx="4">
                  <c:v>2.5 Instructie en verwerking voor de verrijkingsgroep voorbereiden</c:v>
                </c:pt>
                <c:pt idx="5">
                  <c:v>2.6 Stimuleren van zelfregulatie voorbereiden</c:v>
                </c:pt>
              </c:strCache>
            </c:strRef>
          </c:cat>
          <c:val>
            <c:numRef>
              <c:f>'RB1'!$G$10:$G$15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EBA-47C5-A1EB-AAEC0E03BBFF}"/>
            </c:ext>
          </c:extLst>
        </c:ser>
        <c:ser>
          <c:idx val="2"/>
          <c:order val="2"/>
          <c:tx>
            <c:strRef>
              <c:f>'RB1'!$H$1</c:f>
              <c:strCache>
                <c:ptCount val="1"/>
                <c:pt idx="0">
                  <c:v>gr6-7-8</c:v>
                </c:pt>
              </c:strCache>
            </c:strRef>
          </c:tx>
          <c:spPr>
            <a:solidFill>
              <a:srgbClr val="9AC9C3"/>
            </a:solidFill>
            <a:ln>
              <a:noFill/>
            </a:ln>
            <a:effectLst/>
          </c:spPr>
          <c:invertIfNegative val="0"/>
          <c:cat>
            <c:strRef>
              <c:f>'RB1'!$A$10:$A$15</c:f>
              <c:strCache>
                <c:ptCount val="6"/>
                <c:pt idx="0">
                  <c:v>2.1 Lesdoel(en) bepalen</c:v>
                </c:pt>
                <c:pt idx="1">
                  <c:v>2.2 Instructiegroepen samenstellen</c:v>
                </c:pt>
                <c:pt idx="2">
                  <c:v>2.3 Instructie en verwerking voor de basisgroep voorbereiden</c:v>
                </c:pt>
                <c:pt idx="3">
                  <c:v>2.4 Instructie en verwerking voor de intensieve instructiegroep voorbereiden</c:v>
                </c:pt>
                <c:pt idx="4">
                  <c:v>2.5 Instructie en verwerking voor de verrijkingsgroep voorbereiden</c:v>
                </c:pt>
                <c:pt idx="5">
                  <c:v>2.6 Stimuleren van zelfregulatie voorbereiden</c:v>
                </c:pt>
              </c:strCache>
            </c:strRef>
          </c:cat>
          <c:val>
            <c:numRef>
              <c:f>'RB1'!$H$10:$H$15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9EBA-47C5-A1EB-AAEC0E03BBFF}"/>
            </c:ext>
          </c:extLst>
        </c:ser>
        <c:dLbls>
          <c:showLegendKey val="0"/>
          <c:showVal val="0"/>
          <c:showCatName val="0"/>
          <c:showSerName val="0"/>
          <c:showPercent val="0"/>
          <c:showBubbleSize val="0"/>
        </c:dLbls>
        <c:gapWidth val="50"/>
        <c:axId val="1980178719"/>
        <c:axId val="1117766687"/>
      </c:barChart>
      <c:catAx>
        <c:axId val="1980178719"/>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nl-NL"/>
          </a:p>
        </c:txPr>
        <c:crossAx val="1117766687"/>
        <c:crosses val="autoZero"/>
        <c:auto val="1"/>
        <c:lblAlgn val="ctr"/>
        <c:lblOffset val="100"/>
        <c:noMultiLvlLbl val="0"/>
      </c:catAx>
      <c:valAx>
        <c:axId val="1117766687"/>
        <c:scaling>
          <c:orientation val="minMax"/>
          <c:max val="4"/>
          <c:min val="1"/>
        </c:scaling>
        <c:delete val="0"/>
        <c:axPos val="t"/>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9801787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'RB1'!$F$1</c:f>
              <c:strCache>
                <c:ptCount val="1"/>
                <c:pt idx="0">
                  <c:v>gr1-2</c:v>
                </c:pt>
              </c:strCache>
            </c:strRef>
          </c:tx>
          <c:spPr>
            <a:solidFill>
              <a:srgbClr val="3D8881"/>
            </a:solidFill>
            <a:ln>
              <a:noFill/>
            </a:ln>
            <a:effectLst/>
          </c:spPr>
          <c:invertIfNegative val="0"/>
          <c:cat>
            <c:multiLvlStrRef>
              <c:f>('RB1'!$A$16:$A$24,'RB1'!$F$16:$H$24)</c:f>
              <c:multiLvlStrCache>
                <c:ptCount val="18"/>
                <c:lvl>
                  <c:pt idx="0">
                    <c:v>3.1 Lesdoel delen</c:v>
                  </c:pt>
                  <c:pt idx="1">
                    <c:v>3.2 Voorkennis activeren en inventariseren</c:v>
                  </c:pt>
                  <c:pt idx="2">
                    <c:v>3.3 Didactisch verantwoorde en doelgerichte basisinstructie geven</c:v>
                  </c:pt>
                  <c:pt idx="3">
                    <c:v>3.4 Begripsvorming en werkproces monitoren</c:v>
                  </c:pt>
                  <c:pt idx="4">
                    <c:v>3.5 Instructie en verwerking voor de intensieve groep in deze les</c:v>
                  </c:pt>
                  <c:pt idx="5">
                    <c:v>3.6 Uitdaging voor de verrijkingsgroep in deze les</c:v>
                  </c:pt>
                  <c:pt idx="6">
                    <c:v>3.7 Stimuleren van zelfregulatie tijdens de les</c:v>
                  </c:pt>
                  <c:pt idx="7">
                    <c:v>3.8 Afronden van de les</c:v>
                  </c:pt>
                  <c:pt idx="8">
                    <c:v>4.1 Evalueren en vervolgacties bepalen</c:v>
                  </c:pt>
                  <c:pt idx="9">
                    <c:v>#DELING.DOOR.0!</c:v>
                  </c:pt>
                  <c:pt idx="10">
                    <c:v>#DELING.DOOR.0!</c:v>
                  </c:pt>
                  <c:pt idx="11">
                    <c:v>#DELING.DOOR.0!</c:v>
                  </c:pt>
                  <c:pt idx="12">
                    <c:v>#DELING.DOOR.0!</c:v>
                  </c:pt>
                  <c:pt idx="13">
                    <c:v>#DELING.DOOR.0!</c:v>
                  </c:pt>
                  <c:pt idx="14">
                    <c:v>#DELING.DOOR.0!</c:v>
                  </c:pt>
                  <c:pt idx="15">
                    <c:v>#DELING.DOOR.0!</c:v>
                  </c:pt>
                  <c:pt idx="16">
                    <c:v>#DELING.DOOR.0!</c:v>
                  </c:pt>
                  <c:pt idx="17">
                    <c:v>#DELING.DOOR.0!</c:v>
                  </c:pt>
                </c:lvl>
                <c:lvl>
                  <c:pt idx="9">
                    <c:v>#DELING.DOOR.0!</c:v>
                  </c:pt>
                  <c:pt idx="10">
                    <c:v>#DELING.DOOR.0!</c:v>
                  </c:pt>
                  <c:pt idx="11">
                    <c:v>#DELING.DOOR.0!</c:v>
                  </c:pt>
                  <c:pt idx="12">
                    <c:v>#DELING.DOOR.0!</c:v>
                  </c:pt>
                  <c:pt idx="13">
                    <c:v>#DELING.DOOR.0!</c:v>
                  </c:pt>
                  <c:pt idx="14">
                    <c:v>#DELING.DOOR.0!</c:v>
                  </c:pt>
                  <c:pt idx="15">
                    <c:v>#DELING.DOOR.0!</c:v>
                  </c:pt>
                  <c:pt idx="16">
                    <c:v>#DELING.DOOR.0!</c:v>
                  </c:pt>
                  <c:pt idx="17">
                    <c:v>#DELING.DOOR.0!</c:v>
                  </c:pt>
                </c:lvl>
                <c:lvl>
                  <c:pt idx="9">
                    <c:v>#DELING.DOOR.0!</c:v>
                  </c:pt>
                  <c:pt idx="10">
                    <c:v>#DELING.DOOR.0!</c:v>
                  </c:pt>
                  <c:pt idx="11">
                    <c:v>#DELING.DOOR.0!</c:v>
                  </c:pt>
                  <c:pt idx="12">
                    <c:v>#DELING.DOOR.0!</c:v>
                  </c:pt>
                  <c:pt idx="13">
                    <c:v>#DELING.DOOR.0!</c:v>
                  </c:pt>
                  <c:pt idx="14">
                    <c:v>#DELING.DOOR.0!</c:v>
                  </c:pt>
                  <c:pt idx="15">
                    <c:v>#DELING.DOOR.0!</c:v>
                  </c:pt>
                  <c:pt idx="16">
                    <c:v>#DELING.DOOR.0!</c:v>
                  </c:pt>
                  <c:pt idx="17">
                    <c:v>#DELING.DOOR.0!</c:v>
                  </c:pt>
                </c:lvl>
              </c:multiLvlStrCache>
            </c:multiLvlStrRef>
          </c:cat>
          <c:val>
            <c:numRef>
              <c:f>'RB1'!$F$16:$F$24</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587-4309-9613-6810323E0EBC}"/>
            </c:ext>
          </c:extLst>
        </c:ser>
        <c:ser>
          <c:idx val="1"/>
          <c:order val="1"/>
          <c:tx>
            <c:strRef>
              <c:f>'RB1'!$G$1</c:f>
              <c:strCache>
                <c:ptCount val="1"/>
                <c:pt idx="0">
                  <c:v>gr3-4-5</c:v>
                </c:pt>
              </c:strCache>
            </c:strRef>
          </c:tx>
          <c:spPr>
            <a:solidFill>
              <a:srgbClr val="E64F1A"/>
            </a:solidFill>
            <a:ln>
              <a:noFill/>
            </a:ln>
            <a:effectLst/>
          </c:spPr>
          <c:invertIfNegative val="0"/>
          <c:cat>
            <c:multiLvlStrRef>
              <c:f>('RB1'!$A$16:$A$24,'RB1'!$F$16:$H$24)</c:f>
              <c:multiLvlStrCache>
                <c:ptCount val="18"/>
                <c:lvl>
                  <c:pt idx="0">
                    <c:v>3.1 Lesdoel delen</c:v>
                  </c:pt>
                  <c:pt idx="1">
                    <c:v>3.2 Voorkennis activeren en inventariseren</c:v>
                  </c:pt>
                  <c:pt idx="2">
                    <c:v>3.3 Didactisch verantwoorde en doelgerichte basisinstructie geven</c:v>
                  </c:pt>
                  <c:pt idx="3">
                    <c:v>3.4 Begripsvorming en werkproces monitoren</c:v>
                  </c:pt>
                  <c:pt idx="4">
                    <c:v>3.5 Instructie en verwerking voor de intensieve groep in deze les</c:v>
                  </c:pt>
                  <c:pt idx="5">
                    <c:v>3.6 Uitdaging voor de verrijkingsgroep in deze les</c:v>
                  </c:pt>
                  <c:pt idx="6">
                    <c:v>3.7 Stimuleren van zelfregulatie tijdens de les</c:v>
                  </c:pt>
                  <c:pt idx="7">
                    <c:v>3.8 Afronden van de les</c:v>
                  </c:pt>
                  <c:pt idx="8">
                    <c:v>4.1 Evalueren en vervolgacties bepalen</c:v>
                  </c:pt>
                  <c:pt idx="9">
                    <c:v>#DELING.DOOR.0!</c:v>
                  </c:pt>
                  <c:pt idx="10">
                    <c:v>#DELING.DOOR.0!</c:v>
                  </c:pt>
                  <c:pt idx="11">
                    <c:v>#DELING.DOOR.0!</c:v>
                  </c:pt>
                  <c:pt idx="12">
                    <c:v>#DELING.DOOR.0!</c:v>
                  </c:pt>
                  <c:pt idx="13">
                    <c:v>#DELING.DOOR.0!</c:v>
                  </c:pt>
                  <c:pt idx="14">
                    <c:v>#DELING.DOOR.0!</c:v>
                  </c:pt>
                  <c:pt idx="15">
                    <c:v>#DELING.DOOR.0!</c:v>
                  </c:pt>
                  <c:pt idx="16">
                    <c:v>#DELING.DOOR.0!</c:v>
                  </c:pt>
                  <c:pt idx="17">
                    <c:v>#DELING.DOOR.0!</c:v>
                  </c:pt>
                </c:lvl>
                <c:lvl>
                  <c:pt idx="9">
                    <c:v>#DELING.DOOR.0!</c:v>
                  </c:pt>
                  <c:pt idx="10">
                    <c:v>#DELING.DOOR.0!</c:v>
                  </c:pt>
                  <c:pt idx="11">
                    <c:v>#DELING.DOOR.0!</c:v>
                  </c:pt>
                  <c:pt idx="12">
                    <c:v>#DELING.DOOR.0!</c:v>
                  </c:pt>
                  <c:pt idx="13">
                    <c:v>#DELING.DOOR.0!</c:v>
                  </c:pt>
                  <c:pt idx="14">
                    <c:v>#DELING.DOOR.0!</c:v>
                  </c:pt>
                  <c:pt idx="15">
                    <c:v>#DELING.DOOR.0!</c:v>
                  </c:pt>
                  <c:pt idx="16">
                    <c:v>#DELING.DOOR.0!</c:v>
                  </c:pt>
                  <c:pt idx="17">
                    <c:v>#DELING.DOOR.0!</c:v>
                  </c:pt>
                </c:lvl>
                <c:lvl>
                  <c:pt idx="9">
                    <c:v>#DELING.DOOR.0!</c:v>
                  </c:pt>
                  <c:pt idx="10">
                    <c:v>#DELING.DOOR.0!</c:v>
                  </c:pt>
                  <c:pt idx="11">
                    <c:v>#DELING.DOOR.0!</c:v>
                  </c:pt>
                  <c:pt idx="12">
                    <c:v>#DELING.DOOR.0!</c:v>
                  </c:pt>
                  <c:pt idx="13">
                    <c:v>#DELING.DOOR.0!</c:v>
                  </c:pt>
                  <c:pt idx="14">
                    <c:v>#DELING.DOOR.0!</c:v>
                  </c:pt>
                  <c:pt idx="15">
                    <c:v>#DELING.DOOR.0!</c:v>
                  </c:pt>
                  <c:pt idx="16">
                    <c:v>#DELING.DOOR.0!</c:v>
                  </c:pt>
                  <c:pt idx="17">
                    <c:v>#DELING.DOOR.0!</c:v>
                  </c:pt>
                </c:lvl>
              </c:multiLvlStrCache>
            </c:multiLvlStrRef>
          </c:cat>
          <c:val>
            <c:numRef>
              <c:f>'RB1'!$G$16:$G$24</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E587-4309-9613-6810323E0EBC}"/>
            </c:ext>
          </c:extLst>
        </c:ser>
        <c:ser>
          <c:idx val="2"/>
          <c:order val="2"/>
          <c:tx>
            <c:strRef>
              <c:f>'RB1'!$H$1</c:f>
              <c:strCache>
                <c:ptCount val="1"/>
                <c:pt idx="0">
                  <c:v>gr6-7-8</c:v>
                </c:pt>
              </c:strCache>
            </c:strRef>
          </c:tx>
          <c:spPr>
            <a:solidFill>
              <a:srgbClr val="9AC9C3"/>
            </a:solidFill>
            <a:ln>
              <a:noFill/>
            </a:ln>
            <a:effectLst/>
          </c:spPr>
          <c:invertIfNegative val="0"/>
          <c:cat>
            <c:multiLvlStrRef>
              <c:f>('RB1'!$A$16:$A$24,'RB1'!$F$16:$H$24)</c:f>
              <c:multiLvlStrCache>
                <c:ptCount val="18"/>
                <c:lvl>
                  <c:pt idx="0">
                    <c:v>3.1 Lesdoel delen</c:v>
                  </c:pt>
                  <c:pt idx="1">
                    <c:v>3.2 Voorkennis activeren en inventariseren</c:v>
                  </c:pt>
                  <c:pt idx="2">
                    <c:v>3.3 Didactisch verantwoorde en doelgerichte basisinstructie geven</c:v>
                  </c:pt>
                  <c:pt idx="3">
                    <c:v>3.4 Begripsvorming en werkproces monitoren</c:v>
                  </c:pt>
                  <c:pt idx="4">
                    <c:v>3.5 Instructie en verwerking voor de intensieve groep in deze les</c:v>
                  </c:pt>
                  <c:pt idx="5">
                    <c:v>3.6 Uitdaging voor de verrijkingsgroep in deze les</c:v>
                  </c:pt>
                  <c:pt idx="6">
                    <c:v>3.7 Stimuleren van zelfregulatie tijdens de les</c:v>
                  </c:pt>
                  <c:pt idx="7">
                    <c:v>3.8 Afronden van de les</c:v>
                  </c:pt>
                  <c:pt idx="8">
                    <c:v>4.1 Evalueren en vervolgacties bepalen</c:v>
                  </c:pt>
                  <c:pt idx="9">
                    <c:v>#DELING.DOOR.0!</c:v>
                  </c:pt>
                  <c:pt idx="10">
                    <c:v>#DELING.DOOR.0!</c:v>
                  </c:pt>
                  <c:pt idx="11">
                    <c:v>#DELING.DOOR.0!</c:v>
                  </c:pt>
                  <c:pt idx="12">
                    <c:v>#DELING.DOOR.0!</c:v>
                  </c:pt>
                  <c:pt idx="13">
                    <c:v>#DELING.DOOR.0!</c:v>
                  </c:pt>
                  <c:pt idx="14">
                    <c:v>#DELING.DOOR.0!</c:v>
                  </c:pt>
                  <c:pt idx="15">
                    <c:v>#DELING.DOOR.0!</c:v>
                  </c:pt>
                  <c:pt idx="16">
                    <c:v>#DELING.DOOR.0!</c:v>
                  </c:pt>
                  <c:pt idx="17">
                    <c:v>#DELING.DOOR.0!</c:v>
                  </c:pt>
                </c:lvl>
                <c:lvl>
                  <c:pt idx="9">
                    <c:v>#DELING.DOOR.0!</c:v>
                  </c:pt>
                  <c:pt idx="10">
                    <c:v>#DELING.DOOR.0!</c:v>
                  </c:pt>
                  <c:pt idx="11">
                    <c:v>#DELING.DOOR.0!</c:v>
                  </c:pt>
                  <c:pt idx="12">
                    <c:v>#DELING.DOOR.0!</c:v>
                  </c:pt>
                  <c:pt idx="13">
                    <c:v>#DELING.DOOR.0!</c:v>
                  </c:pt>
                  <c:pt idx="14">
                    <c:v>#DELING.DOOR.0!</c:v>
                  </c:pt>
                  <c:pt idx="15">
                    <c:v>#DELING.DOOR.0!</c:v>
                  </c:pt>
                  <c:pt idx="16">
                    <c:v>#DELING.DOOR.0!</c:v>
                  </c:pt>
                  <c:pt idx="17">
                    <c:v>#DELING.DOOR.0!</c:v>
                  </c:pt>
                </c:lvl>
                <c:lvl>
                  <c:pt idx="9">
                    <c:v>#DELING.DOOR.0!</c:v>
                  </c:pt>
                  <c:pt idx="10">
                    <c:v>#DELING.DOOR.0!</c:v>
                  </c:pt>
                  <c:pt idx="11">
                    <c:v>#DELING.DOOR.0!</c:v>
                  </c:pt>
                  <c:pt idx="12">
                    <c:v>#DELING.DOOR.0!</c:v>
                  </c:pt>
                  <c:pt idx="13">
                    <c:v>#DELING.DOOR.0!</c:v>
                  </c:pt>
                  <c:pt idx="14">
                    <c:v>#DELING.DOOR.0!</c:v>
                  </c:pt>
                  <c:pt idx="15">
                    <c:v>#DELING.DOOR.0!</c:v>
                  </c:pt>
                  <c:pt idx="16">
                    <c:v>#DELING.DOOR.0!</c:v>
                  </c:pt>
                  <c:pt idx="17">
                    <c:v>#DELING.DOOR.0!</c:v>
                  </c:pt>
                </c:lvl>
              </c:multiLvlStrCache>
            </c:multiLvlStrRef>
          </c:cat>
          <c:val>
            <c:numRef>
              <c:f>'RB1'!$H$16:$H$24</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E587-4309-9613-6810323E0EBC}"/>
            </c:ext>
          </c:extLst>
        </c:ser>
        <c:dLbls>
          <c:showLegendKey val="0"/>
          <c:showVal val="0"/>
          <c:showCatName val="0"/>
          <c:showSerName val="0"/>
          <c:showPercent val="0"/>
          <c:showBubbleSize val="0"/>
        </c:dLbls>
        <c:gapWidth val="50"/>
        <c:axId val="1980178719"/>
        <c:axId val="1117766687"/>
      </c:barChart>
      <c:catAx>
        <c:axId val="1980178719"/>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nl-NL"/>
          </a:p>
        </c:txPr>
        <c:crossAx val="1117766687"/>
        <c:crosses val="autoZero"/>
        <c:auto val="1"/>
        <c:lblAlgn val="ctr"/>
        <c:lblOffset val="100"/>
        <c:noMultiLvlLbl val="0"/>
      </c:catAx>
      <c:valAx>
        <c:axId val="1117766687"/>
        <c:scaling>
          <c:orientation val="minMax"/>
          <c:max val="4"/>
          <c:min val="1"/>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9801787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'RB1'!$B$36</c:f>
              <c:strCache>
                <c:ptCount val="1"/>
                <c:pt idx="0">
                  <c:v>score 1</c:v>
                </c:pt>
              </c:strCache>
            </c:strRef>
          </c:tx>
          <c:spPr>
            <a:solidFill>
              <a:srgbClr val="FF0000"/>
            </a:solidFill>
            <a:ln>
              <a:noFill/>
            </a:ln>
            <a:effectLst/>
          </c:spPr>
          <c:invertIfNegative val="0"/>
          <c:cat>
            <c:strRef>
              <c:f>'RB1'!$A$37:$A$59</c:f>
              <c:strCache>
                <c:ptCount val="23"/>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pt idx="8">
                  <c:v>2.1 Lesdoel(en) bepalen</c:v>
                </c:pt>
                <c:pt idx="9">
                  <c:v>2.2 Instructiegroepen samenstellen</c:v>
                </c:pt>
                <c:pt idx="10">
                  <c:v>2.3 Instructie en verwerking voor de basisgroep voorbereiden</c:v>
                </c:pt>
                <c:pt idx="11">
                  <c:v>2.4 Instructie en verwerking voor de intensieve instructiegroep voorbereiden</c:v>
                </c:pt>
                <c:pt idx="12">
                  <c:v>2.5 Instructie en verwerking voor de verrijkingsgroep voorbereiden</c:v>
                </c:pt>
                <c:pt idx="13">
                  <c:v>2.6 Stimuleren van zelfregulatie voorbereiden</c:v>
                </c:pt>
                <c:pt idx="14">
                  <c:v>3.1 Lesdoel delen</c:v>
                </c:pt>
                <c:pt idx="15">
                  <c:v>3.2 Voorkennis activeren en inventariseren</c:v>
                </c:pt>
                <c:pt idx="16">
                  <c:v>3.3 Didactisch verantwoorde en doelgerichte basisinstructie geven</c:v>
                </c:pt>
                <c:pt idx="17">
                  <c:v>3.4 Begripsvorming en werkproces monitoren</c:v>
                </c:pt>
                <c:pt idx="18">
                  <c:v>3.5 Instructie en verwerking voor de intensieve groep in deze les</c:v>
                </c:pt>
                <c:pt idx="19">
                  <c:v>3.6 Uitdaging voor de verrijkingsgroep in deze les</c:v>
                </c:pt>
                <c:pt idx="20">
                  <c:v>3.7 Stimuleren van zelfregulatie tijdens de les</c:v>
                </c:pt>
                <c:pt idx="21">
                  <c:v>3.8 Afronden van de les</c:v>
                </c:pt>
                <c:pt idx="22">
                  <c:v>4.1 Evalueren en vervolgacties bepalen</c:v>
                </c:pt>
              </c:strCache>
            </c:strRef>
          </c:cat>
          <c:val>
            <c:numRef>
              <c:f>'RB1'!$B$37:$B$59</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094E-4054-8F4E-386CA3D14BD1}"/>
            </c:ext>
          </c:extLst>
        </c:ser>
        <c:ser>
          <c:idx val="1"/>
          <c:order val="1"/>
          <c:tx>
            <c:strRef>
              <c:f>'RB1'!$C$36</c:f>
              <c:strCache>
                <c:ptCount val="1"/>
                <c:pt idx="0">
                  <c:v>score 2</c:v>
                </c:pt>
              </c:strCache>
            </c:strRef>
          </c:tx>
          <c:spPr>
            <a:solidFill>
              <a:schemeClr val="accent2"/>
            </a:solidFill>
            <a:ln>
              <a:noFill/>
            </a:ln>
            <a:effectLst/>
          </c:spPr>
          <c:invertIfNegative val="0"/>
          <c:cat>
            <c:strRef>
              <c:f>'RB1'!$A$37:$A$59</c:f>
              <c:strCache>
                <c:ptCount val="23"/>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pt idx="8">
                  <c:v>2.1 Lesdoel(en) bepalen</c:v>
                </c:pt>
                <c:pt idx="9">
                  <c:v>2.2 Instructiegroepen samenstellen</c:v>
                </c:pt>
                <c:pt idx="10">
                  <c:v>2.3 Instructie en verwerking voor de basisgroep voorbereiden</c:v>
                </c:pt>
                <c:pt idx="11">
                  <c:v>2.4 Instructie en verwerking voor de intensieve instructiegroep voorbereiden</c:v>
                </c:pt>
                <c:pt idx="12">
                  <c:v>2.5 Instructie en verwerking voor de verrijkingsgroep voorbereiden</c:v>
                </c:pt>
                <c:pt idx="13">
                  <c:v>2.6 Stimuleren van zelfregulatie voorbereiden</c:v>
                </c:pt>
                <c:pt idx="14">
                  <c:v>3.1 Lesdoel delen</c:v>
                </c:pt>
                <c:pt idx="15">
                  <c:v>3.2 Voorkennis activeren en inventariseren</c:v>
                </c:pt>
                <c:pt idx="16">
                  <c:v>3.3 Didactisch verantwoorde en doelgerichte basisinstructie geven</c:v>
                </c:pt>
                <c:pt idx="17">
                  <c:v>3.4 Begripsvorming en werkproces monitoren</c:v>
                </c:pt>
                <c:pt idx="18">
                  <c:v>3.5 Instructie en verwerking voor de intensieve groep in deze les</c:v>
                </c:pt>
                <c:pt idx="19">
                  <c:v>3.6 Uitdaging voor de verrijkingsgroep in deze les</c:v>
                </c:pt>
                <c:pt idx="20">
                  <c:v>3.7 Stimuleren van zelfregulatie tijdens de les</c:v>
                </c:pt>
                <c:pt idx="21">
                  <c:v>3.8 Afronden van de les</c:v>
                </c:pt>
                <c:pt idx="22">
                  <c:v>4.1 Evalueren en vervolgacties bepalen</c:v>
                </c:pt>
              </c:strCache>
            </c:strRef>
          </c:cat>
          <c:val>
            <c:numRef>
              <c:f>'RB1'!$C$37:$C$59</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094E-4054-8F4E-386CA3D14BD1}"/>
            </c:ext>
          </c:extLst>
        </c:ser>
        <c:ser>
          <c:idx val="2"/>
          <c:order val="2"/>
          <c:tx>
            <c:strRef>
              <c:f>'RB1'!$D$36</c:f>
              <c:strCache>
                <c:ptCount val="1"/>
                <c:pt idx="0">
                  <c:v>score 3</c:v>
                </c:pt>
              </c:strCache>
            </c:strRef>
          </c:tx>
          <c:spPr>
            <a:solidFill>
              <a:srgbClr val="92D050"/>
            </a:solidFill>
            <a:ln>
              <a:noFill/>
            </a:ln>
            <a:effectLst/>
          </c:spPr>
          <c:invertIfNegative val="0"/>
          <c:cat>
            <c:strRef>
              <c:f>'RB1'!$A$37:$A$59</c:f>
              <c:strCache>
                <c:ptCount val="23"/>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pt idx="8">
                  <c:v>2.1 Lesdoel(en) bepalen</c:v>
                </c:pt>
                <c:pt idx="9">
                  <c:v>2.2 Instructiegroepen samenstellen</c:v>
                </c:pt>
                <c:pt idx="10">
                  <c:v>2.3 Instructie en verwerking voor de basisgroep voorbereiden</c:v>
                </c:pt>
                <c:pt idx="11">
                  <c:v>2.4 Instructie en verwerking voor de intensieve instructiegroep voorbereiden</c:v>
                </c:pt>
                <c:pt idx="12">
                  <c:v>2.5 Instructie en verwerking voor de verrijkingsgroep voorbereiden</c:v>
                </c:pt>
                <c:pt idx="13">
                  <c:v>2.6 Stimuleren van zelfregulatie voorbereiden</c:v>
                </c:pt>
                <c:pt idx="14">
                  <c:v>3.1 Lesdoel delen</c:v>
                </c:pt>
                <c:pt idx="15">
                  <c:v>3.2 Voorkennis activeren en inventariseren</c:v>
                </c:pt>
                <c:pt idx="16">
                  <c:v>3.3 Didactisch verantwoorde en doelgerichte basisinstructie geven</c:v>
                </c:pt>
                <c:pt idx="17">
                  <c:v>3.4 Begripsvorming en werkproces monitoren</c:v>
                </c:pt>
                <c:pt idx="18">
                  <c:v>3.5 Instructie en verwerking voor de intensieve groep in deze les</c:v>
                </c:pt>
                <c:pt idx="19">
                  <c:v>3.6 Uitdaging voor de verrijkingsgroep in deze les</c:v>
                </c:pt>
                <c:pt idx="20">
                  <c:v>3.7 Stimuleren van zelfregulatie tijdens de les</c:v>
                </c:pt>
                <c:pt idx="21">
                  <c:v>3.8 Afronden van de les</c:v>
                </c:pt>
                <c:pt idx="22">
                  <c:v>4.1 Evalueren en vervolgacties bepalen</c:v>
                </c:pt>
              </c:strCache>
            </c:strRef>
          </c:cat>
          <c:val>
            <c:numRef>
              <c:f>'RB1'!$D$37:$D$59</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094E-4054-8F4E-386CA3D14BD1}"/>
            </c:ext>
          </c:extLst>
        </c:ser>
        <c:ser>
          <c:idx val="3"/>
          <c:order val="3"/>
          <c:tx>
            <c:strRef>
              <c:f>'RB1'!$E$36</c:f>
              <c:strCache>
                <c:ptCount val="1"/>
                <c:pt idx="0">
                  <c:v>score 4</c:v>
                </c:pt>
              </c:strCache>
            </c:strRef>
          </c:tx>
          <c:spPr>
            <a:solidFill>
              <a:srgbClr val="00B050"/>
            </a:solidFill>
            <a:ln>
              <a:noFill/>
            </a:ln>
            <a:effectLst/>
          </c:spPr>
          <c:invertIfNegative val="0"/>
          <c:cat>
            <c:strRef>
              <c:f>'RB1'!$A$37:$A$59</c:f>
              <c:strCache>
                <c:ptCount val="23"/>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pt idx="8">
                  <c:v>2.1 Lesdoel(en) bepalen</c:v>
                </c:pt>
                <c:pt idx="9">
                  <c:v>2.2 Instructiegroepen samenstellen</c:v>
                </c:pt>
                <c:pt idx="10">
                  <c:v>2.3 Instructie en verwerking voor de basisgroep voorbereiden</c:v>
                </c:pt>
                <c:pt idx="11">
                  <c:v>2.4 Instructie en verwerking voor de intensieve instructiegroep voorbereiden</c:v>
                </c:pt>
                <c:pt idx="12">
                  <c:v>2.5 Instructie en verwerking voor de verrijkingsgroep voorbereiden</c:v>
                </c:pt>
                <c:pt idx="13">
                  <c:v>2.6 Stimuleren van zelfregulatie voorbereiden</c:v>
                </c:pt>
                <c:pt idx="14">
                  <c:v>3.1 Lesdoel delen</c:v>
                </c:pt>
                <c:pt idx="15">
                  <c:v>3.2 Voorkennis activeren en inventariseren</c:v>
                </c:pt>
                <c:pt idx="16">
                  <c:v>3.3 Didactisch verantwoorde en doelgerichte basisinstructie geven</c:v>
                </c:pt>
                <c:pt idx="17">
                  <c:v>3.4 Begripsvorming en werkproces monitoren</c:v>
                </c:pt>
                <c:pt idx="18">
                  <c:v>3.5 Instructie en verwerking voor de intensieve groep in deze les</c:v>
                </c:pt>
                <c:pt idx="19">
                  <c:v>3.6 Uitdaging voor de verrijkingsgroep in deze les</c:v>
                </c:pt>
                <c:pt idx="20">
                  <c:v>3.7 Stimuleren van zelfregulatie tijdens de les</c:v>
                </c:pt>
                <c:pt idx="21">
                  <c:v>3.8 Afronden van de les</c:v>
                </c:pt>
                <c:pt idx="22">
                  <c:v>4.1 Evalueren en vervolgacties bepalen</c:v>
                </c:pt>
              </c:strCache>
            </c:strRef>
          </c:cat>
          <c:val>
            <c:numRef>
              <c:f>'RB1'!$E$37:$E$59</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3-094E-4054-8F4E-386CA3D14BD1}"/>
            </c:ext>
          </c:extLst>
        </c:ser>
        <c:ser>
          <c:idx val="4"/>
          <c:order val="4"/>
          <c:tx>
            <c:strRef>
              <c:f>'RB1'!$F$36</c:f>
              <c:strCache>
                <c:ptCount val="1"/>
                <c:pt idx="0">
                  <c:v>score 5 (n.v.t.)</c:v>
                </c:pt>
              </c:strCache>
            </c:strRef>
          </c:tx>
          <c:spPr>
            <a:solidFill>
              <a:schemeClr val="bg1">
                <a:lumMod val="75000"/>
              </a:schemeClr>
            </a:solidFill>
            <a:ln>
              <a:noFill/>
            </a:ln>
            <a:effectLst/>
          </c:spPr>
          <c:invertIfNegative val="0"/>
          <c:cat>
            <c:strRef>
              <c:f>'RB1'!$A$37:$A$59</c:f>
              <c:strCache>
                <c:ptCount val="23"/>
                <c:pt idx="0">
                  <c:v>1.1 Leerlingprestaties evalueren</c:v>
                </c:pt>
                <c:pt idx="1">
                  <c:v>1.2 Zicht hebben op onderwijsbehoeften</c:v>
                </c:pt>
                <c:pt idx="2">
                  <c:v>1.3 Zicht hebben op aanbod</c:v>
                </c:pt>
                <c:pt idx="3">
                  <c:v>1.4 Ondersteuningsbehoeften voorspellen</c:v>
                </c:pt>
                <c:pt idx="4">
                  <c:v>1.5 Aanvullende remediëringsdoelen en -aanpak bepalen</c:v>
                </c:pt>
                <c:pt idx="5">
                  <c:v>1.6 Aanvullende verrijkingsdoelen formuleren en passend aanbod samenstellen</c:v>
                </c:pt>
                <c:pt idx="6">
                  <c:v>1.7 Instructiemomenten voor groepen leerlingen organiseren</c:v>
                </c:pt>
                <c:pt idx="7">
                  <c:v>1.8 Leerlingen betrekken bij de doelen en de aanpak</c:v>
                </c:pt>
                <c:pt idx="8">
                  <c:v>2.1 Lesdoel(en) bepalen</c:v>
                </c:pt>
                <c:pt idx="9">
                  <c:v>2.2 Instructiegroepen samenstellen</c:v>
                </c:pt>
                <c:pt idx="10">
                  <c:v>2.3 Instructie en verwerking voor de basisgroep voorbereiden</c:v>
                </c:pt>
                <c:pt idx="11">
                  <c:v>2.4 Instructie en verwerking voor de intensieve instructiegroep voorbereiden</c:v>
                </c:pt>
                <c:pt idx="12">
                  <c:v>2.5 Instructie en verwerking voor de verrijkingsgroep voorbereiden</c:v>
                </c:pt>
                <c:pt idx="13">
                  <c:v>2.6 Stimuleren van zelfregulatie voorbereiden</c:v>
                </c:pt>
                <c:pt idx="14">
                  <c:v>3.1 Lesdoel delen</c:v>
                </c:pt>
                <c:pt idx="15">
                  <c:v>3.2 Voorkennis activeren en inventariseren</c:v>
                </c:pt>
                <c:pt idx="16">
                  <c:v>3.3 Didactisch verantwoorde en doelgerichte basisinstructie geven</c:v>
                </c:pt>
                <c:pt idx="17">
                  <c:v>3.4 Begripsvorming en werkproces monitoren</c:v>
                </c:pt>
                <c:pt idx="18">
                  <c:v>3.5 Instructie en verwerking voor de intensieve groep in deze les</c:v>
                </c:pt>
                <c:pt idx="19">
                  <c:v>3.6 Uitdaging voor de verrijkingsgroep in deze les</c:v>
                </c:pt>
                <c:pt idx="20">
                  <c:v>3.7 Stimuleren van zelfregulatie tijdens de les</c:v>
                </c:pt>
                <c:pt idx="21">
                  <c:v>3.8 Afronden van de les</c:v>
                </c:pt>
                <c:pt idx="22">
                  <c:v>4.1 Evalueren en vervolgacties bepalen</c:v>
                </c:pt>
              </c:strCache>
            </c:strRef>
          </c:cat>
          <c:val>
            <c:numRef>
              <c:f>'RB1'!$F$37:$F$59</c:f>
              <c:numCache>
                <c:formatCode>General</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4-094E-4054-8F4E-386CA3D14BD1}"/>
            </c:ext>
          </c:extLst>
        </c:ser>
        <c:dLbls>
          <c:showLegendKey val="0"/>
          <c:showVal val="0"/>
          <c:showCatName val="0"/>
          <c:showSerName val="0"/>
          <c:showPercent val="0"/>
          <c:showBubbleSize val="0"/>
        </c:dLbls>
        <c:gapWidth val="50"/>
        <c:overlap val="100"/>
        <c:axId val="1750278656"/>
        <c:axId val="1749827616"/>
      </c:barChart>
      <c:catAx>
        <c:axId val="17502786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nl-NL"/>
          </a:p>
        </c:txPr>
        <c:crossAx val="1749827616"/>
        <c:crosses val="autoZero"/>
        <c:auto val="1"/>
        <c:lblAlgn val="ctr"/>
        <c:lblOffset val="100"/>
        <c:noMultiLvlLbl val="0"/>
      </c:catAx>
      <c:valAx>
        <c:axId val="1749827616"/>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750278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3D888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nl-NL"/>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'RB1'!$A$28:$A$32</c:f>
              <c:strCache>
                <c:ptCount val="5"/>
                <c:pt idx="0">
                  <c:v>Werk doelgericht</c:v>
                </c:pt>
                <c:pt idx="1">
                  <c:v>Monitor voortdurend</c:v>
                </c:pt>
                <c:pt idx="2">
                  <c:v>Daag uit</c:v>
                </c:pt>
                <c:pt idx="3">
                  <c:v>Stem instructies en verwerking af</c:v>
                </c:pt>
                <c:pt idx="4">
                  <c:v>Stimuleer zelfregulatie</c:v>
                </c:pt>
              </c:strCache>
            </c:strRef>
          </c:cat>
          <c:val>
            <c:numRef>
              <c:f>'RB1'!$B$28:$B$32</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6643-4BF0-967E-D88A88F564CC}"/>
            </c:ext>
          </c:extLst>
        </c:ser>
        <c:dLbls>
          <c:showLegendKey val="0"/>
          <c:showVal val="0"/>
          <c:showCatName val="0"/>
          <c:showSerName val="0"/>
          <c:showPercent val="0"/>
          <c:showBubbleSize val="0"/>
        </c:dLbls>
        <c:gapWidth val="50"/>
        <c:axId val="406115528"/>
        <c:axId val="406119448"/>
      </c:barChart>
      <c:catAx>
        <c:axId val="40611552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mn-lt"/>
                <a:ea typeface="+mn-ea"/>
                <a:cs typeface="+mn-cs"/>
              </a:defRPr>
            </a:pPr>
            <a:endParaRPr lang="nl-NL"/>
          </a:p>
        </c:txPr>
        <c:crossAx val="406119448"/>
        <c:crosses val="autoZero"/>
        <c:auto val="1"/>
        <c:lblAlgn val="ctr"/>
        <c:lblOffset val="100"/>
        <c:noMultiLvlLbl val="0"/>
      </c:catAx>
      <c:valAx>
        <c:axId val="406119448"/>
        <c:scaling>
          <c:orientation val="minMax"/>
          <c:max val="4"/>
          <c:min val="1"/>
        </c:scaling>
        <c:delete val="0"/>
        <c:axPos val="t"/>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2060"/>
                </a:solidFill>
                <a:latin typeface="+mn-lt"/>
                <a:ea typeface="+mn-ea"/>
                <a:cs typeface="+mn-cs"/>
              </a:defRPr>
            </a:pPr>
            <a:endParaRPr lang="nl-NL"/>
          </a:p>
        </c:txPr>
        <c:crossAx val="406115528"/>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'RB2'!$B$39</c:f>
              <c:strCache>
                <c:ptCount val="1"/>
                <c:pt idx="0">
                  <c:v>Overall</c:v>
                </c:pt>
              </c:strCache>
            </c:strRef>
          </c:tx>
          <c:spPr>
            <a:ln w="28575" cap="rnd">
              <a:solidFill>
                <a:schemeClr val="bg2">
                  <a:lumMod val="75000"/>
                </a:schemeClr>
              </a:solidFill>
              <a:round/>
            </a:ln>
            <a:effectLst/>
          </c:spPr>
          <c:marker>
            <c:symbol val="none"/>
          </c:marker>
          <c:cat>
            <c:strRef>
              <c:f>'RB2'!$A$40:$A$44</c:f>
              <c:strCache>
                <c:ptCount val="5"/>
                <c:pt idx="0">
                  <c:v>Werk doelgericht</c:v>
                </c:pt>
                <c:pt idx="1">
                  <c:v>Monitor voortdurend</c:v>
                </c:pt>
                <c:pt idx="2">
                  <c:v>Daag uit</c:v>
                </c:pt>
                <c:pt idx="3">
                  <c:v>Stem instructies en verwerking af</c:v>
                </c:pt>
                <c:pt idx="4">
                  <c:v>Stimuleer zelfregulatie</c:v>
                </c:pt>
              </c:strCache>
            </c:strRef>
          </c:cat>
          <c:val>
            <c:numRef>
              <c:f>'RB2'!$B$40:$B$44</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CF39-4959-B1A6-9AE271CD940A}"/>
            </c:ext>
          </c:extLst>
        </c:ser>
        <c:ser>
          <c:idx val="1"/>
          <c:order val="1"/>
          <c:tx>
            <c:strRef>
              <c:f>'RB2'!$C$39</c:f>
              <c:strCache>
                <c:ptCount val="1"/>
                <c:pt idx="0">
                  <c:v>gr1-2</c:v>
                </c:pt>
              </c:strCache>
            </c:strRef>
          </c:tx>
          <c:spPr>
            <a:ln w="28575" cap="rnd">
              <a:solidFill>
                <a:schemeClr val="accent2"/>
              </a:solidFill>
              <a:round/>
            </a:ln>
            <a:effectLst/>
          </c:spPr>
          <c:marker>
            <c:symbol val="none"/>
          </c:marker>
          <c:cat>
            <c:strRef>
              <c:f>'RB2'!$A$40:$A$44</c:f>
              <c:strCache>
                <c:ptCount val="5"/>
                <c:pt idx="0">
                  <c:v>Werk doelgericht</c:v>
                </c:pt>
                <c:pt idx="1">
                  <c:v>Monitor voortdurend</c:v>
                </c:pt>
                <c:pt idx="2">
                  <c:v>Daag uit</c:v>
                </c:pt>
                <c:pt idx="3">
                  <c:v>Stem instructies en verwerking af</c:v>
                </c:pt>
                <c:pt idx="4">
                  <c:v>Stimuleer zelfregulatie</c:v>
                </c:pt>
              </c:strCache>
            </c:strRef>
          </c:cat>
          <c:val>
            <c:numRef>
              <c:f>'RB2'!$C$40:$C$44</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1-CF39-4959-B1A6-9AE271CD940A}"/>
            </c:ext>
          </c:extLst>
        </c:ser>
        <c:ser>
          <c:idx val="2"/>
          <c:order val="2"/>
          <c:tx>
            <c:strRef>
              <c:f>'RB2'!$D$39</c:f>
              <c:strCache>
                <c:ptCount val="1"/>
                <c:pt idx="0">
                  <c:v>gr3-4-5</c:v>
                </c:pt>
              </c:strCache>
            </c:strRef>
          </c:tx>
          <c:spPr>
            <a:ln w="28575" cap="rnd">
              <a:solidFill>
                <a:srgbClr val="9AC9C3"/>
              </a:solidFill>
              <a:round/>
            </a:ln>
            <a:effectLst/>
          </c:spPr>
          <c:marker>
            <c:symbol val="none"/>
          </c:marker>
          <c:cat>
            <c:strRef>
              <c:f>'RB2'!$A$40:$A$44</c:f>
              <c:strCache>
                <c:ptCount val="5"/>
                <c:pt idx="0">
                  <c:v>Werk doelgericht</c:v>
                </c:pt>
                <c:pt idx="1">
                  <c:v>Monitor voortdurend</c:v>
                </c:pt>
                <c:pt idx="2">
                  <c:v>Daag uit</c:v>
                </c:pt>
                <c:pt idx="3">
                  <c:v>Stem instructies en verwerking af</c:v>
                </c:pt>
                <c:pt idx="4">
                  <c:v>Stimuleer zelfregulatie</c:v>
                </c:pt>
              </c:strCache>
            </c:strRef>
          </c:cat>
          <c:val>
            <c:numRef>
              <c:f>'RB2'!$D$40:$D$44</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2-CF39-4959-B1A6-9AE271CD940A}"/>
            </c:ext>
          </c:extLst>
        </c:ser>
        <c:ser>
          <c:idx val="3"/>
          <c:order val="3"/>
          <c:tx>
            <c:strRef>
              <c:f>'RB2'!$E$39</c:f>
              <c:strCache>
                <c:ptCount val="1"/>
                <c:pt idx="0">
                  <c:v>gr6-7-8</c:v>
                </c:pt>
              </c:strCache>
            </c:strRef>
          </c:tx>
          <c:spPr>
            <a:ln w="28575" cap="rnd">
              <a:solidFill>
                <a:srgbClr val="3D8881"/>
              </a:solidFill>
              <a:round/>
            </a:ln>
            <a:effectLst/>
          </c:spPr>
          <c:marker>
            <c:symbol val="none"/>
          </c:marker>
          <c:cat>
            <c:strRef>
              <c:f>'RB2'!$A$40:$A$44</c:f>
              <c:strCache>
                <c:ptCount val="5"/>
                <c:pt idx="0">
                  <c:v>Werk doelgericht</c:v>
                </c:pt>
                <c:pt idx="1">
                  <c:v>Monitor voortdurend</c:v>
                </c:pt>
                <c:pt idx="2">
                  <c:v>Daag uit</c:v>
                </c:pt>
                <c:pt idx="3">
                  <c:v>Stem instructies en verwerking af</c:v>
                </c:pt>
                <c:pt idx="4">
                  <c:v>Stimuleer zelfregulatie</c:v>
                </c:pt>
              </c:strCache>
            </c:strRef>
          </c:cat>
          <c:val>
            <c:numRef>
              <c:f>'RB2'!$E$40:$E$44</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3-CF39-4959-B1A6-9AE271CD940A}"/>
            </c:ext>
          </c:extLst>
        </c:ser>
        <c:dLbls>
          <c:showLegendKey val="0"/>
          <c:showVal val="0"/>
          <c:showCatName val="0"/>
          <c:showSerName val="0"/>
          <c:showPercent val="0"/>
          <c:showBubbleSize val="0"/>
        </c:dLbls>
        <c:axId val="658495760"/>
        <c:axId val="658496176"/>
      </c:radarChart>
      <c:catAx>
        <c:axId val="65849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658496176"/>
        <c:crosses val="autoZero"/>
        <c:auto val="1"/>
        <c:lblAlgn val="ctr"/>
        <c:lblOffset val="100"/>
        <c:noMultiLvlLbl val="0"/>
      </c:catAx>
      <c:valAx>
        <c:axId val="658496176"/>
        <c:scaling>
          <c:orientation val="minMax"/>
          <c:max val="4"/>
          <c:min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65849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s://www.kpz.nl/studeren/zicht-op-differentieren-met-adapt/" TargetMode="External"/><Relationship Id="rId2" Type="http://schemas.openxmlformats.org/officeDocument/2006/relationships/hyperlink" Target="https://www.matchproject.nl/adapt-training/" TargetMode="External"/><Relationship Id="rId1" Type="http://schemas.openxmlformats.org/officeDocument/2006/relationships/image" Target="../media/image1.jpeg"/><Relationship Id="rId5" Type="http://schemas.openxmlformats.org/officeDocument/2006/relationships/image" Target="../media/image3.png"/><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hyperlink" Target="#Rapportage!A1"/><Relationship Id="rId1" Type="http://schemas.openxmlformats.org/officeDocument/2006/relationships/image" Target="../media/image4.jpeg"/><Relationship Id="rId5" Type="http://schemas.openxmlformats.org/officeDocument/2006/relationships/image" Target="../media/image3.png"/><Relationship Id="rId4" Type="http://schemas.openxmlformats.org/officeDocument/2006/relationships/image" Target="../media/image6.svg"/></Relationships>
</file>

<file path=xl/drawings/_rels/drawing3.xml.rels><?xml version="1.0" encoding="UTF-8" standalone="yes"?>
<Relationships xmlns="http://schemas.openxmlformats.org/package/2006/relationships"><Relationship Id="rId8" Type="http://schemas.openxmlformats.org/officeDocument/2006/relationships/chart" Target="../charts/chart6.xml"/><Relationship Id="rId3" Type="http://schemas.openxmlformats.org/officeDocument/2006/relationships/image" Target="../media/image3.png"/><Relationship Id="rId7" Type="http://schemas.openxmlformats.org/officeDocument/2006/relationships/chart" Target="../charts/chart5.xml"/><Relationship Id="rId2" Type="http://schemas.openxmlformats.org/officeDocument/2006/relationships/image" Target="../media/image7.jpeg"/><Relationship Id="rId1" Type="http://schemas.openxmlformats.org/officeDocument/2006/relationships/chart" Target="../charts/chart1.xml"/><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 Id="rId9"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xdr:twoCellAnchor>
    <xdr:from>
      <xdr:col>0</xdr:col>
      <xdr:colOff>25400</xdr:colOff>
      <xdr:row>0</xdr:row>
      <xdr:rowOff>44450</xdr:rowOff>
    </xdr:from>
    <xdr:to>
      <xdr:col>8</xdr:col>
      <xdr:colOff>158750</xdr:colOff>
      <xdr:row>30</xdr:row>
      <xdr:rowOff>38100</xdr:rowOff>
    </xdr:to>
    <xdr:sp macro="" textlink="">
      <xdr:nvSpPr>
        <xdr:cNvPr id="5" name="Rechthoek 4">
          <a:extLst>
            <a:ext uri="{FF2B5EF4-FFF2-40B4-BE49-F238E27FC236}">
              <a16:creationId xmlns:a16="http://schemas.microsoft.com/office/drawing/2014/main" id="{590427DD-EF41-4098-946D-7937383FC976}"/>
            </a:ext>
          </a:extLst>
        </xdr:cNvPr>
        <xdr:cNvSpPr/>
      </xdr:nvSpPr>
      <xdr:spPr>
        <a:xfrm>
          <a:off x="25400" y="44450"/>
          <a:ext cx="5010150" cy="5518150"/>
        </a:xfrm>
        <a:prstGeom prst="rect">
          <a:avLst/>
        </a:prstGeom>
        <a:solidFill>
          <a:sysClr val="window" lastClr="FFFFFF"/>
        </a:solidFill>
        <a:ln w="38100">
          <a:solidFill>
            <a:srgbClr val="009CBB"/>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000" b="1">
              <a:solidFill>
                <a:sysClr val="windowText" lastClr="000000"/>
              </a:solidFill>
            </a:rPr>
            <a:t>ADAPT - SCHOOLANALYSE</a:t>
          </a:r>
          <a:r>
            <a:rPr lang="nl-NL" sz="1000" b="1" baseline="0">
              <a:solidFill>
                <a:sysClr val="windowText" lastClr="000000"/>
              </a:solidFill>
            </a:rPr>
            <a:t> (bouw-verdeling 12-345-678)</a:t>
          </a:r>
        </a:p>
        <a:p>
          <a:pPr algn="l"/>
          <a:endParaRPr lang="nl-NL" sz="1000" b="1">
            <a:solidFill>
              <a:sysClr val="windowText" lastClr="000000"/>
            </a:solidFill>
          </a:endParaRPr>
        </a:p>
        <a:p>
          <a:pPr algn="l"/>
          <a:r>
            <a:rPr lang="nl-NL" sz="1000" b="0" baseline="0">
              <a:solidFill>
                <a:sysClr val="windowText" lastClr="000000"/>
              </a:solidFill>
            </a:rPr>
            <a:t>ADAPT staat voor Assessing Differentiation in All Phases of Teaching en is een wetenschappelijk onderbouwd meetinstrument. ADAPT bestaat uit 23 indicatoren verdeeld over vier fases: periode- en blokvoorbereiding, lesvoorbereiding, lesuitvoering en evaluatie na afloop van de les. </a:t>
          </a:r>
        </a:p>
        <a:p>
          <a:pPr algn="l"/>
          <a:endParaRPr lang="nl-NL" sz="1000" b="0" baseline="0">
            <a:solidFill>
              <a:sysClr val="windowText" lastClr="000000"/>
            </a:solidFill>
          </a:endParaRPr>
        </a:p>
        <a:p>
          <a:pPr algn="l"/>
          <a:r>
            <a:rPr lang="nl-NL" sz="1000" b="0" baseline="0">
              <a:solidFill>
                <a:sysClr val="windowText" lastClr="000000"/>
              </a:solidFill>
            </a:rPr>
            <a:t>ADAPT kan op verschillende manieren zicht geven op differentiëren, aanzetten tot reflectie en concrete handvatten geven om bewuste, beredeneerde en betekenisvolle keuzes te maken. Wanneer het instrument als interview- en observatieinstrument wordt gebruikt of als self-assessment door een heel schoolteam kan deze schoolanalyse helpen bij het verkrijgen van inzichten en bepalen van vervolgacties op schoolniveau. </a:t>
          </a:r>
        </a:p>
        <a:p>
          <a:pPr algn="l"/>
          <a:endParaRPr lang="nl-NL" sz="1000" b="0" baseline="0">
            <a:solidFill>
              <a:sysClr val="windowText" lastClr="000000"/>
            </a:solidFill>
          </a:endParaRPr>
        </a:p>
        <a:p>
          <a:pPr algn="l"/>
          <a:r>
            <a:rPr lang="nl-NL" sz="1000" b="0" baseline="0">
              <a:solidFill>
                <a:srgbClr val="3D8881"/>
              </a:solidFill>
            </a:rPr>
            <a:t>Let op: </a:t>
          </a:r>
          <a:r>
            <a:rPr lang="nl-NL" sz="1000" b="0" baseline="0">
              <a:solidFill>
                <a:sysClr val="windowText" lastClr="000000"/>
              </a:solidFill>
            </a:rPr>
            <a:t>we raden aan de schoolanalyses pas te gebruiken wanneer je per bouw de scores van twee of meer leerkrachten kunt invoeren. Wil je een individueel rapport, maak dan gebruik van het individuele score- en rapportageformulier (te downloaden op: </a:t>
          </a:r>
          <a:r>
            <a:rPr lang="nl-NL" sz="1000">
              <a:hlinkClick xmlns:r="http://schemas.openxmlformats.org/officeDocument/2006/relationships" r:id=""/>
            </a:rPr>
            <a:t>Downloads - Matchproject</a:t>
          </a:r>
          <a:r>
            <a:rPr lang="nl-NL" sz="1000" b="0">
              <a:solidFill>
                <a:sysClr val="windowText" lastClr="000000"/>
              </a:solidFill>
            </a:rPr>
            <a:t>)</a:t>
          </a:r>
        </a:p>
        <a:p>
          <a:pPr algn="l"/>
          <a:endParaRPr lang="nl-NL" sz="1000" b="1">
            <a:solidFill>
              <a:sysClr val="windowText" lastClr="000000"/>
            </a:solidFill>
          </a:endParaRPr>
        </a:p>
        <a:p>
          <a:pPr algn="l"/>
          <a:r>
            <a:rPr lang="nl-NL" sz="1000" b="1">
              <a:solidFill>
                <a:sysClr val="windowText" lastClr="000000"/>
              </a:solidFill>
            </a:rPr>
            <a:t>Invoer</a:t>
          </a:r>
        </a:p>
        <a:p>
          <a:pPr algn="l"/>
          <a:r>
            <a:rPr lang="nl-NL" sz="1000" b="0">
              <a:solidFill>
                <a:sysClr val="windowText" lastClr="000000"/>
              </a:solidFill>
            </a:rPr>
            <a:t>Geef per leerkracht aan in welke bouw (groep 12, 345, 678*) hij/zij lesgeeft. Voer de scores (1 t/m 4) van de leerkrachten in, in dit Excelbestand onder het tabblad 'invulblad'. Wanneer een score 'n.v.t.' is, voer dan een '5' in.</a:t>
          </a:r>
        </a:p>
        <a:p>
          <a:pPr algn="l"/>
          <a:endParaRPr lang="nl-NL" sz="1000" b="0">
            <a:solidFill>
              <a:sysClr val="windowText" lastClr="000000"/>
            </a:solidFill>
          </a:endParaRPr>
        </a:p>
        <a:p>
          <a:pPr algn="l"/>
          <a:r>
            <a:rPr lang="nl-NL" sz="1000" b="0">
              <a:solidFill>
                <a:sysClr val="windowText" lastClr="000000"/>
              </a:solidFill>
            </a:rPr>
            <a:t>* is deze bouwverdeling niet logisch voor jullie school - maak dan gebruik van de andere beschikbare versie van het ADAPT schooloverzicht die uitgaat van: 12-34-56-78. </a:t>
          </a:r>
        </a:p>
        <a:p>
          <a:pPr algn="l"/>
          <a:endParaRPr lang="nl-NL" sz="1000" b="0">
            <a:solidFill>
              <a:sysClr val="windowText" lastClr="000000"/>
            </a:solidFill>
          </a:endParaRPr>
        </a:p>
        <a:p>
          <a:pPr algn="l"/>
          <a:r>
            <a:rPr lang="nl-NL" sz="1000" b="1">
              <a:solidFill>
                <a:sysClr val="windowText" lastClr="000000"/>
              </a:solidFill>
            </a:rPr>
            <a:t>Rapportage</a:t>
          </a:r>
        </a:p>
        <a:p>
          <a:pPr algn="l"/>
          <a:r>
            <a:rPr lang="nl-NL" sz="1000" b="0">
              <a:solidFill>
                <a:sysClr val="windowText" lastClr="000000"/>
              </a:solidFill>
            </a:rPr>
            <a:t>Op het tabblad 'Rapportage' verschijnt de rapportage, je vindt hier het schoolgemiddelde per vraag en ook het gemiddelde per principe. Daarnaast worden de gemiddeldes per bouw met elkaar vergeleken. Deze inzichten kunnen gebruikt worden om de sterke- en ontwikkelpunten van het team in kaart te brengen. </a:t>
          </a:r>
        </a:p>
        <a:p>
          <a:pPr algn="l"/>
          <a:endParaRPr lang="nl-NL" sz="1000" b="0">
            <a:solidFill>
              <a:sysClr val="windowText" lastClr="000000"/>
            </a:solidFill>
          </a:endParaRPr>
        </a:p>
        <a:p>
          <a:pPr algn="l"/>
          <a:r>
            <a:rPr lang="nl-NL" sz="1000" b="0">
              <a:solidFill>
                <a:sysClr val="windowText" lastClr="000000"/>
              </a:solidFill>
            </a:rPr>
            <a:t>De rapportage is</a:t>
          </a:r>
          <a:r>
            <a:rPr lang="nl-NL" sz="1000" b="0" baseline="0">
              <a:solidFill>
                <a:sysClr val="windowText" lastClr="000000"/>
              </a:solidFill>
            </a:rPr>
            <a:t> zo vormgegeven dat je deze gemakkelijk kunt printen of kunt opslaan als PDF. </a:t>
          </a:r>
        </a:p>
        <a:p>
          <a:pPr algn="l"/>
          <a:endParaRPr lang="nl-NL" sz="1000" b="0" baseline="0">
            <a:solidFill>
              <a:sysClr val="windowText" lastClr="000000"/>
            </a:solidFill>
          </a:endParaRPr>
        </a:p>
      </xdr:txBody>
    </xdr:sp>
    <xdr:clientData/>
  </xdr:twoCellAnchor>
  <xdr:twoCellAnchor editAs="oneCell">
    <xdr:from>
      <xdr:col>8</xdr:col>
      <xdr:colOff>241300</xdr:colOff>
      <xdr:row>0</xdr:row>
      <xdr:rowOff>95250</xdr:rowOff>
    </xdr:from>
    <xdr:to>
      <xdr:col>13</xdr:col>
      <xdr:colOff>463550</xdr:colOff>
      <xdr:row>13</xdr:row>
      <xdr:rowOff>13520</xdr:rowOff>
    </xdr:to>
    <xdr:pic>
      <xdr:nvPicPr>
        <xdr:cNvPr id="6" name="Afbeelding 5">
          <a:extLst>
            <a:ext uri="{FF2B5EF4-FFF2-40B4-BE49-F238E27FC236}">
              <a16:creationId xmlns:a16="http://schemas.microsoft.com/office/drawing/2014/main" id="{8DBC5E38-D87D-4179-BBCF-EE01EC2E01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18100" y="95250"/>
          <a:ext cx="3270250" cy="2312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247650</xdr:colOff>
      <xdr:row>13</xdr:row>
      <xdr:rowOff>69850</xdr:rowOff>
    </xdr:from>
    <xdr:to>
      <xdr:col>13</xdr:col>
      <xdr:colOff>457200</xdr:colOff>
      <xdr:row>24</xdr:row>
      <xdr:rowOff>19050</xdr:rowOff>
    </xdr:to>
    <xdr:sp macro="" textlink="">
      <xdr:nvSpPr>
        <xdr:cNvPr id="7" name="Rechthoek 6">
          <a:extLst>
            <a:ext uri="{FF2B5EF4-FFF2-40B4-BE49-F238E27FC236}">
              <a16:creationId xmlns:a16="http://schemas.microsoft.com/office/drawing/2014/main" id="{698802DD-2102-4DE9-B36D-1BBCF61414F3}"/>
            </a:ext>
          </a:extLst>
        </xdr:cNvPr>
        <xdr:cNvSpPr/>
      </xdr:nvSpPr>
      <xdr:spPr>
        <a:xfrm>
          <a:off x="5124450" y="2463800"/>
          <a:ext cx="3257550" cy="1974850"/>
        </a:xfrm>
        <a:prstGeom prst="rect">
          <a:avLst/>
        </a:prstGeom>
        <a:solidFill>
          <a:sysClr val="window" lastClr="FFFFFF"/>
        </a:solidFill>
        <a:ln w="38100">
          <a:solidFill>
            <a:srgbClr val="009CBB"/>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000" b="0" baseline="0">
              <a:solidFill>
                <a:sysClr val="windowText" lastClr="000000"/>
              </a:solidFill>
            </a:rPr>
            <a:t>Voor het betrouwbaar inzetten van ADAPT als observatie-interview instrument adviseren we het volgen van een training om de indicatoren goed te leren kennen en een aantal keer te oefenen met scoren. Deze training is kosteloos online beschikbaar of als cursus te volgen via KPZ Next. </a:t>
          </a:r>
        </a:p>
      </xdr:txBody>
    </xdr:sp>
    <xdr:clientData/>
  </xdr:twoCellAnchor>
  <xdr:twoCellAnchor>
    <xdr:from>
      <xdr:col>8</xdr:col>
      <xdr:colOff>425450</xdr:colOff>
      <xdr:row>19</xdr:row>
      <xdr:rowOff>44448</xdr:rowOff>
    </xdr:from>
    <xdr:to>
      <xdr:col>12</xdr:col>
      <xdr:colOff>147050</xdr:colOff>
      <xdr:row>21</xdr:row>
      <xdr:rowOff>36148</xdr:rowOff>
    </xdr:to>
    <xdr:sp macro="" textlink="">
      <xdr:nvSpPr>
        <xdr:cNvPr id="8" name="Pijl: vijfhoek 7">
          <a:hlinkClick xmlns:r="http://schemas.openxmlformats.org/officeDocument/2006/relationships" r:id="rId2"/>
          <a:extLst>
            <a:ext uri="{FF2B5EF4-FFF2-40B4-BE49-F238E27FC236}">
              <a16:creationId xmlns:a16="http://schemas.microsoft.com/office/drawing/2014/main" id="{87D9F2E5-B87F-4AE4-8274-776F6FF58773}"/>
            </a:ext>
          </a:extLst>
        </xdr:cNvPr>
        <xdr:cNvSpPr/>
      </xdr:nvSpPr>
      <xdr:spPr>
        <a:xfrm>
          <a:off x="5302250" y="3543298"/>
          <a:ext cx="2160000" cy="360000"/>
        </a:xfrm>
        <a:prstGeom prst="homePlate">
          <a:avLst/>
        </a:prstGeom>
        <a:solidFill>
          <a:srgbClr val="009CBB"/>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800"/>
            <a:t>Klik hier voor</a:t>
          </a:r>
          <a:r>
            <a:rPr lang="nl-NL" sz="800" baseline="0"/>
            <a:t> meer informatie over de online training</a:t>
          </a:r>
          <a:endParaRPr lang="nl-NL" sz="800"/>
        </a:p>
      </xdr:txBody>
    </xdr:sp>
    <xdr:clientData/>
  </xdr:twoCellAnchor>
  <xdr:twoCellAnchor>
    <xdr:from>
      <xdr:col>8</xdr:col>
      <xdr:colOff>425450</xdr:colOff>
      <xdr:row>21</xdr:row>
      <xdr:rowOff>101600</xdr:rowOff>
    </xdr:from>
    <xdr:to>
      <xdr:col>12</xdr:col>
      <xdr:colOff>147050</xdr:colOff>
      <xdr:row>23</xdr:row>
      <xdr:rowOff>93300</xdr:rowOff>
    </xdr:to>
    <xdr:sp macro="" textlink="">
      <xdr:nvSpPr>
        <xdr:cNvPr id="9" name="Pijl: vijfhoek 8">
          <a:hlinkClick xmlns:r="http://schemas.openxmlformats.org/officeDocument/2006/relationships" r:id="rId3"/>
          <a:extLst>
            <a:ext uri="{FF2B5EF4-FFF2-40B4-BE49-F238E27FC236}">
              <a16:creationId xmlns:a16="http://schemas.microsoft.com/office/drawing/2014/main" id="{0AD35BEE-8B89-4E48-8096-77D43F1CD5BF}"/>
            </a:ext>
          </a:extLst>
        </xdr:cNvPr>
        <xdr:cNvSpPr/>
      </xdr:nvSpPr>
      <xdr:spPr>
        <a:xfrm>
          <a:off x="5302250" y="3968750"/>
          <a:ext cx="2160000" cy="360000"/>
        </a:xfrm>
        <a:prstGeom prst="homePlate">
          <a:avLst/>
        </a:prstGeom>
        <a:solidFill>
          <a:srgbClr val="009CBB"/>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800"/>
            <a:t>Klik hier voor meer informatie over de</a:t>
          </a:r>
          <a:r>
            <a:rPr lang="nl-NL" sz="800" baseline="0"/>
            <a:t> ADAPT-training bij KPZ Next </a:t>
          </a:r>
          <a:endParaRPr lang="nl-NL" sz="800"/>
        </a:p>
      </xdr:txBody>
    </xdr:sp>
    <xdr:clientData/>
  </xdr:twoCellAnchor>
  <xdr:twoCellAnchor editAs="oneCell">
    <xdr:from>
      <xdr:col>0</xdr:col>
      <xdr:colOff>127000</xdr:colOff>
      <xdr:row>31</xdr:row>
      <xdr:rowOff>48077</xdr:rowOff>
    </xdr:from>
    <xdr:to>
      <xdr:col>1</xdr:col>
      <xdr:colOff>601019</xdr:colOff>
      <xdr:row>34</xdr:row>
      <xdr:rowOff>139876</xdr:rowOff>
    </xdr:to>
    <xdr:pic>
      <xdr:nvPicPr>
        <xdr:cNvPr id="10" name="Afbeelding 9">
          <a:extLst>
            <a:ext uri="{FF2B5EF4-FFF2-40B4-BE49-F238E27FC236}">
              <a16:creationId xmlns:a16="http://schemas.microsoft.com/office/drawing/2014/main" id="{E02C354C-CCE5-4506-8525-1FF93381F92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7000" y="5756727"/>
          <a:ext cx="1083619" cy="644249"/>
        </a:xfrm>
        <a:prstGeom prst="rect">
          <a:avLst/>
        </a:prstGeom>
      </xdr:spPr>
    </xdr:pic>
    <xdr:clientData/>
  </xdr:twoCellAnchor>
  <xdr:twoCellAnchor editAs="oneCell">
    <xdr:from>
      <xdr:col>2</xdr:col>
      <xdr:colOff>433919</xdr:colOff>
      <xdr:row>31</xdr:row>
      <xdr:rowOff>0</xdr:rowOff>
    </xdr:from>
    <xdr:to>
      <xdr:col>5</xdr:col>
      <xdr:colOff>75982</xdr:colOff>
      <xdr:row>34</xdr:row>
      <xdr:rowOff>178252</xdr:rowOff>
    </xdr:to>
    <xdr:pic>
      <xdr:nvPicPr>
        <xdr:cNvPr id="11" name="Afbeelding 10" descr="De bronafbeelding bekijken">
          <a:extLst>
            <a:ext uri="{FF2B5EF4-FFF2-40B4-BE49-F238E27FC236}">
              <a16:creationId xmlns:a16="http://schemas.microsoft.com/office/drawing/2014/main" id="{FD8B2C21-7C85-46B0-AEE4-3C74763C8BE7}"/>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653119" y="5708650"/>
          <a:ext cx="1470863" cy="730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357187</xdr:colOff>
      <xdr:row>49</xdr:row>
      <xdr:rowOff>138112</xdr:rowOff>
    </xdr:from>
    <xdr:to>
      <xdr:col>2</xdr:col>
      <xdr:colOff>170806</xdr:colOff>
      <xdr:row>53</xdr:row>
      <xdr:rowOff>121961</xdr:rowOff>
    </xdr:to>
    <xdr:pic>
      <xdr:nvPicPr>
        <xdr:cNvPr id="2" name="Afbeelding 1">
          <a:extLst>
            <a:ext uri="{FF2B5EF4-FFF2-40B4-BE49-F238E27FC236}">
              <a16:creationId xmlns:a16="http://schemas.microsoft.com/office/drawing/2014/main" id="{FF949C98-676E-49E7-8BA8-3EB43712C9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87" y="7940675"/>
          <a:ext cx="1079651" cy="656949"/>
        </a:xfrm>
        <a:prstGeom prst="rect">
          <a:avLst/>
        </a:prstGeom>
      </xdr:spPr>
    </xdr:pic>
    <xdr:clientData/>
  </xdr:twoCellAnchor>
  <xdr:twoCellAnchor>
    <xdr:from>
      <xdr:col>0</xdr:col>
      <xdr:colOff>174625</xdr:colOff>
      <xdr:row>2</xdr:row>
      <xdr:rowOff>111127</xdr:rowOff>
    </xdr:from>
    <xdr:to>
      <xdr:col>10</xdr:col>
      <xdr:colOff>221192</xdr:colOff>
      <xdr:row>4</xdr:row>
      <xdr:rowOff>142876</xdr:rowOff>
    </xdr:to>
    <xdr:sp macro="" textlink="">
      <xdr:nvSpPr>
        <xdr:cNvPr id="4" name="Tekstvak 3">
          <a:extLst>
            <a:ext uri="{FF2B5EF4-FFF2-40B4-BE49-F238E27FC236}">
              <a16:creationId xmlns:a16="http://schemas.microsoft.com/office/drawing/2014/main" id="{AB4E1D67-4A02-438F-A26C-8E6E0FCC1811}"/>
            </a:ext>
          </a:extLst>
        </xdr:cNvPr>
        <xdr:cNvSpPr txBox="1"/>
      </xdr:nvSpPr>
      <xdr:spPr>
        <a:xfrm>
          <a:off x="174625" y="412752"/>
          <a:ext cx="5650442" cy="365124"/>
        </a:xfrm>
        <a:prstGeom prst="rect">
          <a:avLst/>
        </a:prstGeom>
        <a:solidFill>
          <a:srgbClr val="9AC9C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t>Voer</a:t>
          </a:r>
          <a:r>
            <a:rPr lang="nl-NL" sz="1000" baseline="0"/>
            <a:t> in onderstaand scoreformulier per leraar de scores per indicator in. Voer een '5' in bij n.v.t.</a:t>
          </a:r>
        </a:p>
      </xdr:txBody>
    </xdr:sp>
    <xdr:clientData/>
  </xdr:twoCellAnchor>
  <xdr:twoCellAnchor>
    <xdr:from>
      <xdr:col>12</xdr:col>
      <xdr:colOff>176543</xdr:colOff>
      <xdr:row>0</xdr:row>
      <xdr:rowOff>55567</xdr:rowOff>
    </xdr:from>
    <xdr:to>
      <xdr:col>13</xdr:col>
      <xdr:colOff>325438</xdr:colOff>
      <xdr:row>2</xdr:row>
      <xdr:rowOff>143233</xdr:rowOff>
    </xdr:to>
    <xdr:sp macro="" textlink="">
      <xdr:nvSpPr>
        <xdr:cNvPr id="9" name="Pijl: rechts 8">
          <a:hlinkClick xmlns:r="http://schemas.openxmlformats.org/officeDocument/2006/relationships" r:id="rId2"/>
          <a:extLst>
            <a:ext uri="{FF2B5EF4-FFF2-40B4-BE49-F238E27FC236}">
              <a16:creationId xmlns:a16="http://schemas.microsoft.com/office/drawing/2014/main" id="{E55D6B73-B8FE-96AD-A23A-718F00389A0E}"/>
            </a:ext>
          </a:extLst>
        </xdr:cNvPr>
        <xdr:cNvSpPr/>
      </xdr:nvSpPr>
      <xdr:spPr>
        <a:xfrm>
          <a:off x="8979231" y="55567"/>
          <a:ext cx="807707" cy="389291"/>
        </a:xfrm>
        <a:prstGeom prst="rightArrow">
          <a:avLst/>
        </a:prstGeom>
        <a:solidFill>
          <a:srgbClr val="9AC9C3"/>
        </a:solidFill>
        <a:ln>
          <a:solidFill>
            <a:srgbClr val="3D888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12</xdr:col>
      <xdr:colOff>235533</xdr:colOff>
      <xdr:row>0</xdr:row>
      <xdr:rowOff>158848</xdr:rowOff>
    </xdr:from>
    <xdr:to>
      <xdr:col>12</xdr:col>
      <xdr:colOff>530482</xdr:colOff>
      <xdr:row>2</xdr:row>
      <xdr:rowOff>29358</xdr:rowOff>
    </xdr:to>
    <xdr:pic>
      <xdr:nvPicPr>
        <xdr:cNvPr id="10" name="Graphic 9" descr="Staafdiagram met effen opvulling">
          <a:extLst>
            <a:ext uri="{FF2B5EF4-FFF2-40B4-BE49-F238E27FC236}">
              <a16:creationId xmlns:a16="http://schemas.microsoft.com/office/drawing/2014/main" id="{B65C0392-9925-B571-0B3C-AC091C1E552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9038221" y="158848"/>
          <a:ext cx="294949" cy="172135"/>
        </a:xfrm>
        <a:prstGeom prst="rect">
          <a:avLst/>
        </a:prstGeom>
      </xdr:spPr>
    </xdr:pic>
    <xdr:clientData/>
  </xdr:twoCellAnchor>
  <xdr:twoCellAnchor>
    <xdr:from>
      <xdr:col>10</xdr:col>
      <xdr:colOff>505882</xdr:colOff>
      <xdr:row>2</xdr:row>
      <xdr:rowOff>95612</xdr:rowOff>
    </xdr:from>
    <xdr:to>
      <xdr:col>15</xdr:col>
      <xdr:colOff>120649</xdr:colOff>
      <xdr:row>5</xdr:row>
      <xdr:rowOff>114301</xdr:rowOff>
    </xdr:to>
    <xdr:sp macro="" textlink="">
      <xdr:nvSpPr>
        <xdr:cNvPr id="8" name="Tekstvak 7">
          <a:extLst>
            <a:ext uri="{FF2B5EF4-FFF2-40B4-BE49-F238E27FC236}">
              <a16:creationId xmlns:a16="http://schemas.microsoft.com/office/drawing/2014/main" id="{25E8B701-9D0C-68EA-7745-10756EB66D1A}"/>
            </a:ext>
          </a:extLst>
        </xdr:cNvPr>
        <xdr:cNvSpPr txBox="1"/>
      </xdr:nvSpPr>
      <xdr:spPr>
        <a:xfrm>
          <a:off x="7990945" y="397237"/>
          <a:ext cx="2908829" cy="185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l-NL" sz="1000"/>
            <a:t>klik hier</a:t>
          </a:r>
          <a:r>
            <a:rPr lang="nl-NL" sz="1000" baseline="0"/>
            <a:t> voor de rapportage</a:t>
          </a:r>
          <a:endParaRPr lang="nl-NL" sz="1000"/>
        </a:p>
      </xdr:txBody>
    </xdr:sp>
    <xdr:clientData/>
  </xdr:twoCellAnchor>
  <xdr:twoCellAnchor editAs="oneCell">
    <xdr:from>
      <xdr:col>3</xdr:col>
      <xdr:colOff>67206</xdr:colOff>
      <xdr:row>49</xdr:row>
      <xdr:rowOff>90035</xdr:rowOff>
    </xdr:from>
    <xdr:to>
      <xdr:col>5</xdr:col>
      <xdr:colOff>445869</xdr:colOff>
      <xdr:row>53</xdr:row>
      <xdr:rowOff>160337</xdr:rowOff>
    </xdr:to>
    <xdr:pic>
      <xdr:nvPicPr>
        <xdr:cNvPr id="3" name="Afbeelding 2" descr="De bronafbeelding bekijken">
          <a:extLst>
            <a:ext uri="{FF2B5EF4-FFF2-40B4-BE49-F238E27FC236}">
              <a16:creationId xmlns:a16="http://schemas.microsoft.com/office/drawing/2014/main" id="{EFD911EE-1FB0-4356-A0A1-1E8A57F7051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781706" y="7908473"/>
          <a:ext cx="1496263" cy="7370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60</xdr:row>
      <xdr:rowOff>58679</xdr:rowOff>
    </xdr:from>
    <xdr:to>
      <xdr:col>8</xdr:col>
      <xdr:colOff>426000</xdr:colOff>
      <xdr:row>95</xdr:row>
      <xdr:rowOff>58678</xdr:rowOff>
    </xdr:to>
    <xdr:graphicFrame macro="">
      <xdr:nvGraphicFramePr>
        <xdr:cNvPr id="2" name="Grafiek 1">
          <a:extLst>
            <a:ext uri="{FF2B5EF4-FFF2-40B4-BE49-F238E27FC236}">
              <a16:creationId xmlns:a16="http://schemas.microsoft.com/office/drawing/2014/main" id="{9DAE3408-04A9-421B-BF6A-2822D6338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15875</xdr:colOff>
      <xdr:row>0</xdr:row>
      <xdr:rowOff>47625</xdr:rowOff>
    </xdr:from>
    <xdr:to>
      <xdr:col>8</xdr:col>
      <xdr:colOff>571500</xdr:colOff>
      <xdr:row>18</xdr:row>
      <xdr:rowOff>47625</xdr:rowOff>
    </xdr:to>
    <xdr:sp macro="" textlink="">
      <xdr:nvSpPr>
        <xdr:cNvPr id="3" name="Rechthoek 2">
          <a:extLst>
            <a:ext uri="{FF2B5EF4-FFF2-40B4-BE49-F238E27FC236}">
              <a16:creationId xmlns:a16="http://schemas.microsoft.com/office/drawing/2014/main" id="{BB558532-09E1-BEF5-0264-38365E0C2A99}"/>
            </a:ext>
          </a:extLst>
        </xdr:cNvPr>
        <xdr:cNvSpPr/>
      </xdr:nvSpPr>
      <xdr:spPr>
        <a:xfrm>
          <a:off x="15875" y="47625"/>
          <a:ext cx="5889625" cy="34290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4000" b="1" i="0" u="none" strike="noStrike">
              <a:solidFill>
                <a:srgbClr val="3D8881"/>
              </a:solidFill>
              <a:effectLst/>
              <a:latin typeface="+mn-lt"/>
              <a:ea typeface="+mn-ea"/>
              <a:cs typeface="+mn-cs"/>
            </a:rPr>
            <a:t>SCHOOLRAPPORTAGE</a:t>
          </a:r>
        </a:p>
        <a:p>
          <a:pPr algn="ctr"/>
          <a:r>
            <a:rPr lang="nl-NL" sz="4000" b="1" i="0" u="none" strike="noStrike">
              <a:solidFill>
                <a:srgbClr val="3D8881"/>
              </a:solidFill>
              <a:effectLst/>
              <a:latin typeface="+mn-lt"/>
              <a:ea typeface="+mn-ea"/>
              <a:cs typeface="+mn-cs"/>
            </a:rPr>
            <a:t>ADAPT</a:t>
          </a:r>
          <a:endParaRPr lang="nl-NL" sz="4000">
            <a:solidFill>
              <a:srgbClr val="3D8881"/>
            </a:solidFill>
          </a:endParaRPr>
        </a:p>
      </xdr:txBody>
    </xdr:sp>
    <xdr:clientData/>
  </xdr:twoCellAnchor>
  <xdr:twoCellAnchor editAs="oneCell">
    <xdr:from>
      <xdr:col>0</xdr:col>
      <xdr:colOff>177800</xdr:colOff>
      <xdr:row>43</xdr:row>
      <xdr:rowOff>162377</xdr:rowOff>
    </xdr:from>
    <xdr:to>
      <xdr:col>1</xdr:col>
      <xdr:colOff>647851</xdr:colOff>
      <xdr:row>47</xdr:row>
      <xdr:rowOff>57326</xdr:rowOff>
    </xdr:to>
    <xdr:pic>
      <xdr:nvPicPr>
        <xdr:cNvPr id="4" name="Afbeelding 3">
          <a:extLst>
            <a:ext uri="{FF2B5EF4-FFF2-40B4-BE49-F238E27FC236}">
              <a16:creationId xmlns:a16="http://schemas.microsoft.com/office/drawing/2014/main" id="{3433E024-EF7C-4ADD-A61B-FCCCC20F50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7800" y="8353877"/>
          <a:ext cx="1136801" cy="656949"/>
        </a:xfrm>
        <a:prstGeom prst="rect">
          <a:avLst/>
        </a:prstGeom>
      </xdr:spPr>
    </xdr:pic>
    <xdr:clientData/>
  </xdr:twoCellAnchor>
  <xdr:twoCellAnchor editAs="oneCell">
    <xdr:from>
      <xdr:col>2</xdr:col>
      <xdr:colOff>164044</xdr:colOff>
      <xdr:row>44</xdr:row>
      <xdr:rowOff>0</xdr:rowOff>
    </xdr:from>
    <xdr:to>
      <xdr:col>4</xdr:col>
      <xdr:colOff>422057</xdr:colOff>
      <xdr:row>47</xdr:row>
      <xdr:rowOff>165552</xdr:rowOff>
    </xdr:to>
    <xdr:pic>
      <xdr:nvPicPr>
        <xdr:cNvPr id="5" name="Afbeelding 4" descr="De bronafbeelding bekijken">
          <a:extLst>
            <a:ext uri="{FF2B5EF4-FFF2-40B4-BE49-F238E27FC236}">
              <a16:creationId xmlns:a16="http://schemas.microsoft.com/office/drawing/2014/main" id="{0070BB43-FB0E-4F40-ACA3-3906FBD97AC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97544" y="8382000"/>
          <a:ext cx="1591513" cy="7370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50</xdr:row>
      <xdr:rowOff>187846</xdr:rowOff>
    </xdr:from>
    <xdr:to>
      <xdr:col>8</xdr:col>
      <xdr:colOff>426000</xdr:colOff>
      <xdr:row>60</xdr:row>
      <xdr:rowOff>31749</xdr:rowOff>
    </xdr:to>
    <xdr:sp macro="" textlink="">
      <xdr:nvSpPr>
        <xdr:cNvPr id="6" name="Rechthoek 5">
          <a:extLst>
            <a:ext uri="{FF2B5EF4-FFF2-40B4-BE49-F238E27FC236}">
              <a16:creationId xmlns:a16="http://schemas.microsoft.com/office/drawing/2014/main" id="{70F49CAE-A78F-46B2-872D-1247FB545481}"/>
            </a:ext>
          </a:extLst>
        </xdr:cNvPr>
        <xdr:cNvSpPr/>
      </xdr:nvSpPr>
      <xdr:spPr>
        <a:xfrm>
          <a:off x="0" y="9712846"/>
          <a:ext cx="5633000" cy="1748903"/>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800" b="1" i="0" u="none" strike="noStrike">
              <a:solidFill>
                <a:srgbClr val="3D8881"/>
              </a:solidFill>
              <a:effectLst/>
              <a:latin typeface="+mn-lt"/>
              <a:ea typeface="+mn-ea"/>
              <a:cs typeface="+mn-cs"/>
            </a:rPr>
            <a:t>Gemiddelde</a:t>
          </a:r>
          <a:r>
            <a:rPr lang="nl-NL" sz="1800" b="1" i="0" u="none" strike="noStrike" baseline="0">
              <a:solidFill>
                <a:srgbClr val="3D8881"/>
              </a:solidFill>
              <a:effectLst/>
              <a:latin typeface="+mn-lt"/>
              <a:ea typeface="+mn-ea"/>
              <a:cs typeface="+mn-cs"/>
            </a:rPr>
            <a:t> score per ADAPT-indicator</a:t>
          </a:r>
        </a:p>
        <a:p>
          <a:pPr marL="0" marR="0" lvl="0" indent="0" algn="l" defTabSz="914400" eaLnBrk="1" fontAlgn="auto" latinLnBrk="0" hangingPunct="1">
            <a:lnSpc>
              <a:spcPct val="100000"/>
            </a:lnSpc>
            <a:spcBef>
              <a:spcPts val="0"/>
            </a:spcBef>
            <a:spcAft>
              <a:spcPts val="0"/>
            </a:spcAft>
            <a:buClrTx/>
            <a:buSzTx/>
            <a:buFontTx/>
            <a:buNone/>
            <a:tabLst/>
            <a:defRPr/>
          </a:pPr>
          <a:r>
            <a:rPr lang="nl-NL" sz="1200" b="0" i="0" u="none" strike="noStrike" baseline="0">
              <a:solidFill>
                <a:sysClr val="windowText" lastClr="000000"/>
              </a:solidFill>
              <a:effectLst/>
              <a:latin typeface="+mn-lt"/>
              <a:ea typeface="+mn-ea"/>
              <a:cs typeface="+mn-cs"/>
            </a:rPr>
            <a:t>In onderstaande grafiek is per ADAPT-indicator de gemiddelde schoolscore weergegeven. Er is onderscheid gemaakt tussen vier fasen: periode voorbereiden, les voorbereiden, les uitvoeren, en evalueren na afloop van de les. De scores zijn gebaseerd op de scores op de indicatoren behorende bij het principe. Hiervoor worden indicatoren die als ‘n.v.t.’ zijn gescoord niet meegenomen. Wanneer een indicator voor alle leraren de score ‘n.v.t.’ heeft gekregen, is het niet mogelijk een gemiddelde te berekenen en is de balk dus leeg. </a:t>
          </a:r>
        </a:p>
      </xdr:txBody>
    </xdr:sp>
    <xdr:clientData/>
  </xdr:twoCellAnchor>
  <xdr:twoCellAnchor>
    <xdr:from>
      <xdr:col>0</xdr:col>
      <xdr:colOff>0</xdr:colOff>
      <xdr:row>109</xdr:row>
      <xdr:rowOff>46684</xdr:rowOff>
    </xdr:from>
    <xdr:to>
      <xdr:col>8</xdr:col>
      <xdr:colOff>426000</xdr:colOff>
      <xdr:row>146</xdr:row>
      <xdr:rowOff>168086</xdr:rowOff>
    </xdr:to>
    <xdr:graphicFrame macro="">
      <xdr:nvGraphicFramePr>
        <xdr:cNvPr id="13" name="Grafiek 12">
          <a:extLst>
            <a:ext uri="{FF2B5EF4-FFF2-40B4-BE49-F238E27FC236}">
              <a16:creationId xmlns:a16="http://schemas.microsoft.com/office/drawing/2014/main" id="{863B49AF-1C67-448C-B7BB-D9B66ED64B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101</xdr:row>
      <xdr:rowOff>15875</xdr:rowOff>
    </xdr:from>
    <xdr:to>
      <xdr:col>8</xdr:col>
      <xdr:colOff>426000</xdr:colOff>
      <xdr:row>108</xdr:row>
      <xdr:rowOff>174625</xdr:rowOff>
    </xdr:to>
    <xdr:sp macro="" textlink="">
      <xdr:nvSpPr>
        <xdr:cNvPr id="19" name="Rechthoek 18">
          <a:extLst>
            <a:ext uri="{FF2B5EF4-FFF2-40B4-BE49-F238E27FC236}">
              <a16:creationId xmlns:a16="http://schemas.microsoft.com/office/drawing/2014/main" id="{030B6132-4DF6-475A-88DC-9B449BDD8959}"/>
            </a:ext>
          </a:extLst>
        </xdr:cNvPr>
        <xdr:cNvSpPr/>
      </xdr:nvSpPr>
      <xdr:spPr>
        <a:xfrm>
          <a:off x="0" y="19256375"/>
          <a:ext cx="5633000" cy="149225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800" b="1" i="0" u="none" strike="noStrike">
              <a:solidFill>
                <a:srgbClr val="3D8881"/>
              </a:solidFill>
              <a:effectLst/>
              <a:latin typeface="+mn-lt"/>
              <a:ea typeface="+mn-ea"/>
              <a:cs typeface="+mn-cs"/>
            </a:rPr>
            <a:t>Gemiddelde</a:t>
          </a:r>
          <a:r>
            <a:rPr lang="nl-NL" sz="1800" b="1" i="0" u="none" strike="noStrike" baseline="0">
              <a:solidFill>
                <a:srgbClr val="3D8881"/>
              </a:solidFill>
              <a:effectLst/>
              <a:latin typeface="+mn-lt"/>
              <a:ea typeface="+mn-ea"/>
              <a:cs typeface="+mn-cs"/>
            </a:rPr>
            <a:t> score per indicator uitgesplitst naar bouw - periode- en blokvoorbereiding </a:t>
          </a:r>
        </a:p>
        <a:p>
          <a:pPr algn="l"/>
          <a:r>
            <a:rPr lang="nl-NL" sz="1200" b="0" i="0" u="none" strike="noStrike" baseline="0">
              <a:solidFill>
                <a:sysClr val="windowText" lastClr="000000"/>
              </a:solidFill>
              <a:effectLst/>
              <a:latin typeface="+mn-lt"/>
              <a:ea typeface="+mn-ea"/>
              <a:cs typeface="+mn-cs"/>
            </a:rPr>
            <a:t>In onderstaande grafiek is voor de fase van de periode- en blokvoorbereiding per indicator het gemiddelde weergegeven voor de verschillende bouwen (groep 1-2; groep 3-4-5; groep 6-7-8). </a:t>
          </a:r>
          <a:endParaRPr lang="nl-NL" sz="1200" b="0">
            <a:solidFill>
              <a:sysClr val="windowText" lastClr="000000"/>
            </a:solidFill>
          </a:endParaRPr>
        </a:p>
      </xdr:txBody>
    </xdr:sp>
    <xdr:clientData/>
  </xdr:twoCellAnchor>
  <xdr:twoCellAnchor>
    <xdr:from>
      <xdr:col>0</xdr:col>
      <xdr:colOff>0</xdr:colOff>
      <xdr:row>151</xdr:row>
      <xdr:rowOff>15875</xdr:rowOff>
    </xdr:from>
    <xdr:to>
      <xdr:col>8</xdr:col>
      <xdr:colOff>426000</xdr:colOff>
      <xdr:row>158</xdr:row>
      <xdr:rowOff>42871</xdr:rowOff>
    </xdr:to>
    <xdr:sp macro="" textlink="">
      <xdr:nvSpPr>
        <xdr:cNvPr id="20" name="Rechthoek 19">
          <a:extLst>
            <a:ext uri="{FF2B5EF4-FFF2-40B4-BE49-F238E27FC236}">
              <a16:creationId xmlns:a16="http://schemas.microsoft.com/office/drawing/2014/main" id="{C4305285-3947-43DA-8C7C-643990BF3A39}"/>
            </a:ext>
          </a:extLst>
        </xdr:cNvPr>
        <xdr:cNvSpPr/>
      </xdr:nvSpPr>
      <xdr:spPr>
        <a:xfrm>
          <a:off x="0" y="28781375"/>
          <a:ext cx="5633000" cy="1360496"/>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800" b="1" i="0" u="none" strike="noStrike">
              <a:solidFill>
                <a:srgbClr val="3D8881"/>
              </a:solidFill>
              <a:effectLst/>
              <a:latin typeface="+mn-lt"/>
              <a:ea typeface="+mn-ea"/>
              <a:cs typeface="+mn-cs"/>
            </a:rPr>
            <a:t>Gemiddelde</a:t>
          </a:r>
          <a:r>
            <a:rPr lang="nl-NL" sz="1800" b="1" i="0" u="none" strike="noStrike" baseline="0">
              <a:solidFill>
                <a:srgbClr val="3D8881"/>
              </a:solidFill>
              <a:effectLst/>
              <a:latin typeface="+mn-lt"/>
              <a:ea typeface="+mn-ea"/>
              <a:cs typeface="+mn-cs"/>
            </a:rPr>
            <a:t> score per indicator uitgesplitst naar bouw - lesvoorbereiding</a:t>
          </a:r>
        </a:p>
        <a:p>
          <a:pPr algn="l"/>
          <a:r>
            <a:rPr lang="nl-NL" sz="1200" b="0" i="0" u="none" strike="noStrike" baseline="0">
              <a:solidFill>
                <a:sysClr val="windowText" lastClr="000000"/>
              </a:solidFill>
              <a:effectLst/>
              <a:latin typeface="+mn-lt"/>
              <a:ea typeface="+mn-ea"/>
              <a:cs typeface="+mn-cs"/>
            </a:rPr>
            <a:t>In onderstaande grafiek is voor de fase van de lesvoorbereiding per indicator het gemiddelde weergegeven voor de verschillende bouwen (groep 1-2; groep 3-4-5; groep 6-7-8). </a:t>
          </a:r>
          <a:endParaRPr lang="nl-NL" sz="1200" b="0">
            <a:solidFill>
              <a:sysClr val="windowText" lastClr="000000"/>
            </a:solidFill>
          </a:endParaRPr>
        </a:p>
      </xdr:txBody>
    </xdr:sp>
    <xdr:clientData/>
  </xdr:twoCellAnchor>
  <xdr:twoCellAnchor>
    <xdr:from>
      <xdr:col>0</xdr:col>
      <xdr:colOff>0</xdr:colOff>
      <xdr:row>158</xdr:row>
      <xdr:rowOff>148706</xdr:rowOff>
    </xdr:from>
    <xdr:to>
      <xdr:col>8</xdr:col>
      <xdr:colOff>426000</xdr:colOff>
      <xdr:row>189</xdr:row>
      <xdr:rowOff>3206</xdr:rowOff>
    </xdr:to>
    <xdr:graphicFrame macro="">
      <xdr:nvGraphicFramePr>
        <xdr:cNvPr id="21" name="Grafiek 20">
          <a:extLst>
            <a:ext uri="{FF2B5EF4-FFF2-40B4-BE49-F238E27FC236}">
              <a16:creationId xmlns:a16="http://schemas.microsoft.com/office/drawing/2014/main" id="{DC0FF9D7-E2B8-44B3-92C6-E7128F3C89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201</xdr:row>
      <xdr:rowOff>0</xdr:rowOff>
    </xdr:from>
    <xdr:to>
      <xdr:col>8</xdr:col>
      <xdr:colOff>426000</xdr:colOff>
      <xdr:row>208</xdr:row>
      <xdr:rowOff>42333</xdr:rowOff>
    </xdr:to>
    <xdr:sp macro="" textlink="">
      <xdr:nvSpPr>
        <xdr:cNvPr id="22" name="Rechthoek 21">
          <a:extLst>
            <a:ext uri="{FF2B5EF4-FFF2-40B4-BE49-F238E27FC236}">
              <a16:creationId xmlns:a16="http://schemas.microsoft.com/office/drawing/2014/main" id="{3BECC8EC-D34F-49C3-AD50-060F25F45005}"/>
            </a:ext>
          </a:extLst>
        </xdr:cNvPr>
        <xdr:cNvSpPr/>
      </xdr:nvSpPr>
      <xdr:spPr>
        <a:xfrm>
          <a:off x="0" y="38290500"/>
          <a:ext cx="5760000" cy="1375833"/>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800" b="1" i="0" u="none" strike="noStrike">
              <a:solidFill>
                <a:srgbClr val="3D8881"/>
              </a:solidFill>
              <a:effectLst/>
              <a:latin typeface="+mn-lt"/>
              <a:ea typeface="+mn-ea"/>
              <a:cs typeface="+mn-cs"/>
            </a:rPr>
            <a:t>Gemiddelde</a:t>
          </a:r>
          <a:r>
            <a:rPr lang="nl-NL" sz="1800" b="1" i="0" u="none" strike="noStrike" baseline="0">
              <a:solidFill>
                <a:srgbClr val="3D8881"/>
              </a:solidFill>
              <a:effectLst/>
              <a:latin typeface="+mn-lt"/>
              <a:ea typeface="+mn-ea"/>
              <a:cs typeface="+mn-cs"/>
            </a:rPr>
            <a:t> score per indicator uitgesplitst naar bouw - lesuitvoering en lesevaluatie. </a:t>
          </a:r>
        </a:p>
        <a:p>
          <a:pPr algn="l"/>
          <a:r>
            <a:rPr lang="nl-NL" sz="1200" b="0" i="0" u="none" strike="noStrike" baseline="0">
              <a:solidFill>
                <a:sysClr val="windowText" lastClr="000000"/>
              </a:solidFill>
              <a:effectLst/>
              <a:latin typeface="+mn-lt"/>
              <a:ea typeface="+mn-ea"/>
              <a:cs typeface="+mn-cs"/>
            </a:rPr>
            <a:t>In onderstaande grafiek is voor de fase van de lesuitvoering en de fase lesevaluatie (na afloop van de les) per indicator het gemiddelde weergegeven voor de verschillende bouwen (groep 1-2; groep 3-4-5; groep 6-7-8). </a:t>
          </a:r>
          <a:endParaRPr lang="nl-NL" sz="1200" b="0">
            <a:solidFill>
              <a:sysClr val="windowText" lastClr="000000"/>
            </a:solidFill>
          </a:endParaRPr>
        </a:p>
      </xdr:txBody>
    </xdr:sp>
    <xdr:clientData/>
  </xdr:twoCellAnchor>
  <xdr:twoCellAnchor>
    <xdr:from>
      <xdr:col>0</xdr:col>
      <xdr:colOff>0</xdr:colOff>
      <xdr:row>208</xdr:row>
      <xdr:rowOff>58442</xdr:rowOff>
    </xdr:from>
    <xdr:to>
      <xdr:col>8</xdr:col>
      <xdr:colOff>426000</xdr:colOff>
      <xdr:row>246</xdr:row>
      <xdr:rowOff>19442</xdr:rowOff>
    </xdr:to>
    <xdr:graphicFrame macro="">
      <xdr:nvGraphicFramePr>
        <xdr:cNvPr id="23" name="Grafiek 22">
          <a:extLst>
            <a:ext uri="{FF2B5EF4-FFF2-40B4-BE49-F238E27FC236}">
              <a16:creationId xmlns:a16="http://schemas.microsoft.com/office/drawing/2014/main" id="{69B16714-EC8B-4752-9BE9-9E34AE1CB7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251</xdr:row>
      <xdr:rowOff>15875</xdr:rowOff>
    </xdr:from>
    <xdr:to>
      <xdr:col>8</xdr:col>
      <xdr:colOff>426000</xdr:colOff>
      <xdr:row>256</xdr:row>
      <xdr:rowOff>37042</xdr:rowOff>
    </xdr:to>
    <xdr:sp macro="" textlink="">
      <xdr:nvSpPr>
        <xdr:cNvPr id="24" name="Rechthoek 23">
          <a:extLst>
            <a:ext uri="{FF2B5EF4-FFF2-40B4-BE49-F238E27FC236}">
              <a16:creationId xmlns:a16="http://schemas.microsoft.com/office/drawing/2014/main" id="{B9406959-7A24-45D5-80CB-0F0A12935192}"/>
            </a:ext>
          </a:extLst>
        </xdr:cNvPr>
        <xdr:cNvSpPr/>
      </xdr:nvSpPr>
      <xdr:spPr>
        <a:xfrm>
          <a:off x="0" y="47831375"/>
          <a:ext cx="5633000" cy="973667"/>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800" b="1" i="0" u="none" strike="noStrike">
              <a:solidFill>
                <a:srgbClr val="3D8881"/>
              </a:solidFill>
              <a:effectLst/>
              <a:latin typeface="+mn-lt"/>
              <a:ea typeface="+mn-ea"/>
              <a:cs typeface="+mn-cs"/>
            </a:rPr>
            <a:t>Verdeling scores per ADAPT-indicator</a:t>
          </a:r>
        </a:p>
        <a:p>
          <a:pPr algn="l"/>
          <a:r>
            <a:rPr lang="nl-NL" sz="1200" b="0" i="0" u="none" strike="noStrike" baseline="0">
              <a:solidFill>
                <a:sysClr val="windowText" lastClr="000000"/>
              </a:solidFill>
              <a:effectLst/>
              <a:latin typeface="+mn-lt"/>
              <a:ea typeface="+mn-ea"/>
              <a:cs typeface="+mn-cs"/>
            </a:rPr>
            <a:t>In onderstaande grafiek is voor alle ADAPT-indicator de spreiding van scores weergegeven. </a:t>
          </a:r>
          <a:endParaRPr lang="nl-NL" sz="1200" b="0">
            <a:solidFill>
              <a:sysClr val="windowText" lastClr="000000"/>
            </a:solidFill>
          </a:endParaRPr>
        </a:p>
      </xdr:txBody>
    </xdr:sp>
    <xdr:clientData/>
  </xdr:twoCellAnchor>
  <xdr:twoCellAnchor>
    <xdr:from>
      <xdr:col>0</xdr:col>
      <xdr:colOff>0</xdr:colOff>
      <xdr:row>257</xdr:row>
      <xdr:rowOff>15875</xdr:rowOff>
    </xdr:from>
    <xdr:to>
      <xdr:col>8</xdr:col>
      <xdr:colOff>426000</xdr:colOff>
      <xdr:row>298</xdr:row>
      <xdr:rowOff>142875</xdr:rowOff>
    </xdr:to>
    <xdr:graphicFrame macro="">
      <xdr:nvGraphicFramePr>
        <xdr:cNvPr id="25" name="Grafiek 24">
          <a:extLst>
            <a:ext uri="{FF2B5EF4-FFF2-40B4-BE49-F238E27FC236}">
              <a16:creationId xmlns:a16="http://schemas.microsoft.com/office/drawing/2014/main" id="{A5ACA7C5-C09E-4602-9BC0-1EC4ED233B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301</xdr:row>
      <xdr:rowOff>0</xdr:rowOff>
    </xdr:from>
    <xdr:to>
      <xdr:col>8</xdr:col>
      <xdr:colOff>426000</xdr:colOff>
      <xdr:row>309</xdr:row>
      <xdr:rowOff>31750</xdr:rowOff>
    </xdr:to>
    <xdr:sp macro="" textlink="">
      <xdr:nvSpPr>
        <xdr:cNvPr id="26" name="Rechthoek 25">
          <a:extLst>
            <a:ext uri="{FF2B5EF4-FFF2-40B4-BE49-F238E27FC236}">
              <a16:creationId xmlns:a16="http://schemas.microsoft.com/office/drawing/2014/main" id="{E96D4334-E32A-481A-AE62-1F43A8E9DED6}"/>
            </a:ext>
          </a:extLst>
        </xdr:cNvPr>
        <xdr:cNvSpPr/>
      </xdr:nvSpPr>
      <xdr:spPr>
        <a:xfrm>
          <a:off x="0" y="57340500"/>
          <a:ext cx="5633000" cy="155575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800" b="1" i="0" u="none" strike="noStrike">
              <a:solidFill>
                <a:srgbClr val="3D8881"/>
              </a:solidFill>
              <a:effectLst/>
              <a:latin typeface="+mn-lt"/>
              <a:ea typeface="+mn-ea"/>
              <a:cs typeface="+mn-cs"/>
            </a:rPr>
            <a:t>Verdeling scores per differentiatie-principe</a:t>
          </a:r>
          <a:endParaRPr lang="nl-NL" sz="1800" b="1" i="0" u="none" strike="noStrike">
            <a:solidFill>
              <a:sysClr val="windowText" lastClr="000000"/>
            </a:solidFill>
            <a:effectLst/>
            <a:latin typeface="+mn-lt"/>
            <a:ea typeface="+mn-ea"/>
            <a:cs typeface="+mn-cs"/>
          </a:endParaRPr>
        </a:p>
        <a:p>
          <a:r>
            <a:rPr lang="nl-NL" sz="1100" b="0" i="0">
              <a:solidFill>
                <a:sysClr val="windowText" lastClr="000000"/>
              </a:solidFill>
              <a:effectLst/>
              <a:latin typeface="+mn-lt"/>
              <a:ea typeface="+mn-ea"/>
              <a:cs typeface="+mn-cs"/>
            </a:rPr>
            <a:t>We maken in het ADAPT-instrument onderscheid tussen vijf principes die belangrijk zijn voor goed differentiëren. In onderstaande grafieken is per principe de gemiddelde score weergegeven. De scores zijn gebaseerd op de scores op de indicatoren behorende bij het principe. Hiervoor worden indicatoren die als ‘n.v.t.’ zijn gescoord niet meegenomen. Verschillende indicatoren tellen mee bij meerdere principes, zie hiervoor het overzicht in de ADAPT-handleiding (pagina 6).</a:t>
          </a:r>
        </a:p>
      </xdr:txBody>
    </xdr:sp>
    <xdr:clientData/>
  </xdr:twoCellAnchor>
  <xdr:twoCellAnchor>
    <xdr:from>
      <xdr:col>0</xdr:col>
      <xdr:colOff>0</xdr:colOff>
      <xdr:row>309</xdr:row>
      <xdr:rowOff>133350</xdr:rowOff>
    </xdr:from>
    <xdr:to>
      <xdr:col>8</xdr:col>
      <xdr:colOff>426000</xdr:colOff>
      <xdr:row>323</xdr:row>
      <xdr:rowOff>152268</xdr:rowOff>
    </xdr:to>
    <xdr:graphicFrame macro="">
      <xdr:nvGraphicFramePr>
        <xdr:cNvPr id="27" name="Grafiek 26">
          <a:extLst>
            <a:ext uri="{FF2B5EF4-FFF2-40B4-BE49-F238E27FC236}">
              <a16:creationId xmlns:a16="http://schemas.microsoft.com/office/drawing/2014/main" id="{359A78C7-0CA7-4293-843A-EAB0B0F3B4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325</xdr:row>
      <xdr:rowOff>53345</xdr:rowOff>
    </xdr:from>
    <xdr:to>
      <xdr:col>8</xdr:col>
      <xdr:colOff>426000</xdr:colOff>
      <xdr:row>347</xdr:row>
      <xdr:rowOff>31750</xdr:rowOff>
    </xdr:to>
    <xdr:graphicFrame macro="">
      <xdr:nvGraphicFramePr>
        <xdr:cNvPr id="28" name="Grafiek 27">
          <a:extLst>
            <a:ext uri="{FF2B5EF4-FFF2-40B4-BE49-F238E27FC236}">
              <a16:creationId xmlns:a16="http://schemas.microsoft.com/office/drawing/2014/main" id="{27C3C685-04CB-4DB1-AE99-0CD522D5CE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209550</xdr:colOff>
      <xdr:row>60</xdr:row>
      <xdr:rowOff>86783</xdr:rowOff>
    </xdr:from>
    <xdr:to>
      <xdr:col>0</xdr:col>
      <xdr:colOff>1277559</xdr:colOff>
      <xdr:row>64</xdr:row>
      <xdr:rowOff>115082</xdr:rowOff>
    </xdr:to>
    <xdr:pic>
      <xdr:nvPicPr>
        <xdr:cNvPr id="2" name="Afbeelding 1">
          <a:extLst>
            <a:ext uri="{FF2B5EF4-FFF2-40B4-BE49-F238E27FC236}">
              <a16:creationId xmlns:a16="http://schemas.microsoft.com/office/drawing/2014/main" id="{3F3B1F38-C7E4-46A0-94FE-2DC78C2131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10576983"/>
          <a:ext cx="1068009" cy="688699"/>
        </a:xfrm>
        <a:prstGeom prst="rect">
          <a:avLst/>
        </a:prstGeom>
      </xdr:spPr>
    </xdr:pic>
    <xdr:clientData/>
  </xdr:twoCellAnchor>
  <xdr:twoCellAnchor editAs="oneCell">
    <xdr:from>
      <xdr:col>0</xdr:col>
      <xdr:colOff>1460501</xdr:colOff>
      <xdr:row>60</xdr:row>
      <xdr:rowOff>140306</xdr:rowOff>
    </xdr:from>
    <xdr:to>
      <xdr:col>0</xdr:col>
      <xdr:colOff>2944064</xdr:colOff>
      <xdr:row>65</xdr:row>
      <xdr:rowOff>67733</xdr:rowOff>
    </xdr:to>
    <xdr:pic>
      <xdr:nvPicPr>
        <xdr:cNvPr id="3" name="Afbeelding 2" descr="De bronafbeelding bekijken">
          <a:extLst>
            <a:ext uri="{FF2B5EF4-FFF2-40B4-BE49-F238E27FC236}">
              <a16:creationId xmlns:a16="http://schemas.microsoft.com/office/drawing/2014/main" id="{6B6C6639-2B93-4FC9-B0FF-CB4D913AD41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0501" y="10630506"/>
          <a:ext cx="1480388" cy="7561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105835</xdr:colOff>
      <xdr:row>46</xdr:row>
      <xdr:rowOff>48077</xdr:rowOff>
    </xdr:from>
    <xdr:to>
      <xdr:col>1</xdr:col>
      <xdr:colOff>575621</xdr:colOff>
      <xdr:row>50</xdr:row>
      <xdr:rowOff>99660</xdr:rowOff>
    </xdr:to>
    <xdr:pic>
      <xdr:nvPicPr>
        <xdr:cNvPr id="3" name="Afbeelding 2">
          <a:extLst>
            <a:ext uri="{FF2B5EF4-FFF2-40B4-BE49-F238E27FC236}">
              <a16:creationId xmlns:a16="http://schemas.microsoft.com/office/drawing/2014/main" id="{76B56057-B0A2-40AE-8A8D-2F8E7FE756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35" y="6863744"/>
          <a:ext cx="1083619" cy="644249"/>
        </a:xfrm>
        <a:prstGeom prst="rect">
          <a:avLst/>
        </a:prstGeom>
      </xdr:spPr>
    </xdr:pic>
    <xdr:clientData/>
  </xdr:twoCellAnchor>
  <xdr:twoCellAnchor editAs="oneCell">
    <xdr:from>
      <xdr:col>1</xdr:col>
      <xdr:colOff>1018121</xdr:colOff>
      <xdr:row>46</xdr:row>
      <xdr:rowOff>0</xdr:rowOff>
    </xdr:from>
    <xdr:to>
      <xdr:col>3</xdr:col>
      <xdr:colOff>266484</xdr:colOff>
      <xdr:row>50</xdr:row>
      <xdr:rowOff>138036</xdr:rowOff>
    </xdr:to>
    <xdr:pic>
      <xdr:nvPicPr>
        <xdr:cNvPr id="4" name="Afbeelding 3" descr="De bronafbeelding bekijken">
          <a:extLst>
            <a:ext uri="{FF2B5EF4-FFF2-40B4-BE49-F238E27FC236}">
              <a16:creationId xmlns:a16="http://schemas.microsoft.com/office/drawing/2014/main" id="{DF555F33-53F1-4406-9919-950F34C5F22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31954" y="6815667"/>
          <a:ext cx="1470863" cy="730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7D4D3-E8D3-415C-A9ED-87D5B71CD29C}">
  <dimension ref="A1"/>
  <sheetViews>
    <sheetView tabSelected="1" workbookViewId="0">
      <selection activeCell="F35" sqref="F35"/>
    </sheetView>
  </sheetViews>
  <sheetFormatPr defaultRowHeight="14.5" x14ac:dyDescent="0.35"/>
  <sheetData/>
  <sheetProtection algorithmName="SHA-512" hashValue="Dw0dH9ZobYlReBVJzI5wdvOC8cihfeiNVoBhZop4g1Txvzve9oDIhDkFI6cfzUT1wHtGYR37K/ifgYJ1UjLmZA==" saltValue="g6esix2ty7zFS4fs9Ia7jA==" spinCount="100000"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E926B-4879-4212-997D-6FEB3B3C8E21}">
  <dimension ref="A1:AF49"/>
  <sheetViews>
    <sheetView zoomScaleNormal="100" workbookViewId="0">
      <selection activeCell="C9" sqref="C9"/>
    </sheetView>
  </sheetViews>
  <sheetFormatPr defaultColWidth="8.7265625" defaultRowHeight="13" x14ac:dyDescent="0.3"/>
  <cols>
    <col min="1" max="1" width="7.1796875" style="1" customWidth="1"/>
    <col min="2" max="2" width="11" style="1" customWidth="1"/>
    <col min="3" max="25" width="7.81640625" style="1" customWidth="1"/>
    <col min="26" max="27" width="8.7265625" style="1"/>
    <col min="28" max="33" width="23.1796875" style="1" customWidth="1"/>
    <col min="34" max="16384" width="8.7265625" style="1"/>
  </cols>
  <sheetData>
    <row r="1" spans="1:32" ht="23.5" x14ac:dyDescent="0.55000000000000004">
      <c r="A1" s="12" t="s">
        <v>100</v>
      </c>
    </row>
    <row r="2" spans="1:32" x14ac:dyDescent="0.3">
      <c r="A2" s="27" t="s">
        <v>121</v>
      </c>
    </row>
    <row r="6" spans="1:32" x14ac:dyDescent="0.3">
      <c r="AB6" s="2"/>
    </row>
    <row r="7" spans="1:32" s="2" customFormat="1" x14ac:dyDescent="0.3">
      <c r="A7" s="3"/>
      <c r="B7" s="3"/>
      <c r="C7" s="6" t="s">
        <v>0</v>
      </c>
      <c r="D7" s="3"/>
      <c r="E7" s="3"/>
      <c r="F7" s="3"/>
      <c r="G7" s="3"/>
      <c r="H7" s="3"/>
      <c r="I7" s="3"/>
      <c r="J7" s="8"/>
      <c r="K7" s="6" t="s">
        <v>1</v>
      </c>
      <c r="L7" s="3"/>
      <c r="M7" s="3"/>
      <c r="N7" s="3"/>
      <c r="O7" s="3"/>
      <c r="P7" s="8"/>
      <c r="Q7" s="6" t="s">
        <v>2</v>
      </c>
      <c r="R7" s="3"/>
      <c r="S7" s="3"/>
      <c r="T7" s="3"/>
      <c r="U7" s="3"/>
      <c r="V7" s="3"/>
      <c r="W7" s="3"/>
      <c r="X7" s="8"/>
      <c r="Y7" s="10" t="s">
        <v>3</v>
      </c>
      <c r="AC7" s="1"/>
      <c r="AD7" s="1"/>
      <c r="AE7" s="1"/>
      <c r="AF7" s="1"/>
    </row>
    <row r="8" spans="1:32" ht="14.5" x14ac:dyDescent="0.35">
      <c r="A8" s="4" t="s">
        <v>102</v>
      </c>
      <c r="B8" s="4" t="s">
        <v>4</v>
      </c>
      <c r="C8" s="7" t="s">
        <v>5</v>
      </c>
      <c r="D8" s="5" t="s">
        <v>6</v>
      </c>
      <c r="E8" s="5" t="s">
        <v>7</v>
      </c>
      <c r="F8" s="5" t="s">
        <v>8</v>
      </c>
      <c r="G8" s="5" t="s">
        <v>9</v>
      </c>
      <c r="H8" s="5" t="s">
        <v>10</v>
      </c>
      <c r="I8" s="5" t="s">
        <v>11</v>
      </c>
      <c r="J8" s="9" t="s">
        <v>12</v>
      </c>
      <c r="K8" s="7" t="s">
        <v>13</v>
      </c>
      <c r="L8" s="5" t="s">
        <v>14</v>
      </c>
      <c r="M8" s="5" t="s">
        <v>15</v>
      </c>
      <c r="N8" s="5" t="s">
        <v>16</v>
      </c>
      <c r="O8" s="5" t="s">
        <v>17</v>
      </c>
      <c r="P8" s="5" t="s">
        <v>18</v>
      </c>
      <c r="Q8" s="7" t="s">
        <v>19</v>
      </c>
      <c r="R8" s="5" t="s">
        <v>20</v>
      </c>
      <c r="S8" s="5" t="s">
        <v>21</v>
      </c>
      <c r="T8" s="5" t="s">
        <v>22</v>
      </c>
      <c r="U8" s="5" t="s">
        <v>23</v>
      </c>
      <c r="V8" s="5" t="s">
        <v>24</v>
      </c>
      <c r="W8" s="5" t="s">
        <v>25</v>
      </c>
      <c r="X8" s="9" t="s">
        <v>26</v>
      </c>
      <c r="Y8" s="11" t="s">
        <v>27</v>
      </c>
      <c r="AC8" s="2"/>
      <c r="AD8" s="26"/>
      <c r="AE8" s="26"/>
      <c r="AF8" s="26"/>
    </row>
    <row r="9" spans="1:32" x14ac:dyDescent="0.3">
      <c r="A9" s="51">
        <v>1</v>
      </c>
      <c r="B9" s="39"/>
      <c r="C9" s="40"/>
      <c r="D9" s="41"/>
      <c r="E9" s="41"/>
      <c r="F9" s="41"/>
      <c r="G9" s="41"/>
      <c r="H9" s="41"/>
      <c r="I9" s="41"/>
      <c r="J9" s="42"/>
      <c r="K9" s="41"/>
      <c r="L9" s="41"/>
      <c r="M9" s="41"/>
      <c r="N9" s="41"/>
      <c r="O9" s="41"/>
      <c r="P9" s="41"/>
      <c r="Q9" s="40"/>
      <c r="R9" s="41"/>
      <c r="S9" s="41"/>
      <c r="T9" s="41"/>
      <c r="U9" s="41"/>
      <c r="V9" s="41"/>
      <c r="W9" s="41"/>
      <c r="X9" s="42"/>
      <c r="Y9" s="43"/>
    </row>
    <row r="10" spans="1:32" x14ac:dyDescent="0.3">
      <c r="A10" s="51">
        <v>2</v>
      </c>
      <c r="B10" s="39"/>
      <c r="C10" s="40"/>
      <c r="D10" s="41"/>
      <c r="E10" s="41"/>
      <c r="F10" s="41"/>
      <c r="G10" s="44"/>
      <c r="H10" s="41"/>
      <c r="I10" s="41"/>
      <c r="J10" s="42"/>
      <c r="K10" s="40"/>
      <c r="L10" s="44"/>
      <c r="M10" s="41"/>
      <c r="N10" s="41"/>
      <c r="O10" s="41"/>
      <c r="P10" s="41"/>
      <c r="Q10" s="40"/>
      <c r="R10" s="41"/>
      <c r="S10" s="41"/>
      <c r="T10" s="41"/>
      <c r="U10" s="41"/>
      <c r="V10" s="41"/>
      <c r="W10" s="41"/>
      <c r="X10" s="42"/>
      <c r="Y10" s="43"/>
    </row>
    <row r="11" spans="1:32" x14ac:dyDescent="0.3">
      <c r="A11" s="51">
        <v>3</v>
      </c>
      <c r="B11" s="39"/>
      <c r="C11" s="40"/>
      <c r="D11" s="41"/>
      <c r="E11" s="41"/>
      <c r="F11" s="41"/>
      <c r="G11" s="41"/>
      <c r="H11" s="41"/>
      <c r="I11" s="41"/>
      <c r="J11" s="42"/>
      <c r="K11" s="40"/>
      <c r="L11" s="41"/>
      <c r="M11" s="41"/>
      <c r="N11" s="41"/>
      <c r="O11" s="41"/>
      <c r="P11" s="41"/>
      <c r="Q11" s="40"/>
      <c r="R11" s="41"/>
      <c r="S11" s="41"/>
      <c r="T11" s="41"/>
      <c r="U11" s="41"/>
      <c r="V11" s="41"/>
      <c r="W11" s="41"/>
      <c r="X11" s="42"/>
      <c r="Y11" s="43"/>
    </row>
    <row r="12" spans="1:32" x14ac:dyDescent="0.3">
      <c r="A12" s="51">
        <v>4</v>
      </c>
      <c r="B12" s="39"/>
      <c r="C12" s="40"/>
      <c r="D12" s="41"/>
      <c r="E12" s="41"/>
      <c r="F12" s="41"/>
      <c r="G12" s="41"/>
      <c r="H12" s="41"/>
      <c r="I12" s="41"/>
      <c r="J12" s="42"/>
      <c r="K12" s="40"/>
      <c r="L12" s="41"/>
      <c r="M12" s="41"/>
      <c r="N12" s="41"/>
      <c r="O12" s="41"/>
      <c r="P12" s="41"/>
      <c r="Q12" s="40"/>
      <c r="R12" s="41"/>
      <c r="S12" s="41"/>
      <c r="T12" s="41"/>
      <c r="U12" s="41"/>
      <c r="V12" s="41"/>
      <c r="W12" s="41"/>
      <c r="X12" s="42"/>
      <c r="Y12" s="43"/>
    </row>
    <row r="13" spans="1:32" x14ac:dyDescent="0.3">
      <c r="A13" s="51">
        <v>5</v>
      </c>
      <c r="B13" s="39"/>
      <c r="C13" s="40"/>
      <c r="D13" s="41"/>
      <c r="E13" s="41"/>
      <c r="F13" s="41"/>
      <c r="G13" s="41"/>
      <c r="H13" s="41"/>
      <c r="I13" s="41"/>
      <c r="J13" s="42"/>
      <c r="K13" s="40"/>
      <c r="L13" s="41"/>
      <c r="M13" s="41"/>
      <c r="N13" s="41"/>
      <c r="O13" s="41"/>
      <c r="P13" s="41"/>
      <c r="Q13" s="40"/>
      <c r="R13" s="41"/>
      <c r="S13" s="41"/>
      <c r="T13" s="41"/>
      <c r="U13" s="41"/>
      <c r="V13" s="41"/>
      <c r="W13" s="41"/>
      <c r="X13" s="42"/>
      <c r="Y13" s="45"/>
    </row>
    <row r="14" spans="1:32" x14ac:dyDescent="0.3">
      <c r="A14" s="51">
        <v>6</v>
      </c>
      <c r="B14" s="39"/>
      <c r="C14" s="40"/>
      <c r="D14" s="41"/>
      <c r="E14" s="41"/>
      <c r="F14" s="41"/>
      <c r="G14" s="41"/>
      <c r="H14" s="41"/>
      <c r="I14" s="41"/>
      <c r="J14" s="42"/>
      <c r="K14" s="40"/>
      <c r="L14" s="41"/>
      <c r="M14" s="41"/>
      <c r="N14" s="41"/>
      <c r="O14" s="41"/>
      <c r="P14" s="41"/>
      <c r="Q14" s="40"/>
      <c r="R14" s="41"/>
      <c r="S14" s="41"/>
      <c r="T14" s="41"/>
      <c r="U14" s="41"/>
      <c r="V14" s="41"/>
      <c r="W14" s="41"/>
      <c r="X14" s="42"/>
      <c r="Y14" s="43"/>
    </row>
    <row r="15" spans="1:32" x14ac:dyDescent="0.3">
      <c r="A15" s="51">
        <v>7</v>
      </c>
      <c r="B15" s="39"/>
      <c r="C15" s="40"/>
      <c r="D15" s="41"/>
      <c r="E15" s="41"/>
      <c r="F15" s="41"/>
      <c r="G15" s="41"/>
      <c r="H15" s="41"/>
      <c r="I15" s="41"/>
      <c r="J15" s="42"/>
      <c r="K15" s="40"/>
      <c r="L15" s="41"/>
      <c r="M15" s="41"/>
      <c r="N15" s="41"/>
      <c r="O15" s="41"/>
      <c r="P15" s="41"/>
      <c r="Q15" s="40"/>
      <c r="R15" s="41"/>
      <c r="S15" s="41"/>
      <c r="T15" s="41"/>
      <c r="U15" s="41"/>
      <c r="V15" s="41"/>
      <c r="W15" s="41"/>
      <c r="X15" s="42"/>
      <c r="Y15" s="43"/>
    </row>
    <row r="16" spans="1:32" x14ac:dyDescent="0.3">
      <c r="A16" s="51">
        <v>8</v>
      </c>
      <c r="B16" s="39"/>
      <c r="C16" s="40"/>
      <c r="D16" s="41"/>
      <c r="E16" s="41"/>
      <c r="F16" s="41"/>
      <c r="G16" s="41"/>
      <c r="H16" s="41"/>
      <c r="I16" s="41"/>
      <c r="J16" s="42"/>
      <c r="K16" s="40"/>
      <c r="L16" s="41"/>
      <c r="M16" s="41"/>
      <c r="N16" s="41"/>
      <c r="O16" s="41"/>
      <c r="P16" s="41"/>
      <c r="Q16" s="40"/>
      <c r="R16" s="41"/>
      <c r="S16" s="41"/>
      <c r="T16" s="41"/>
      <c r="U16" s="41"/>
      <c r="V16" s="41"/>
      <c r="W16" s="41"/>
      <c r="X16" s="42"/>
      <c r="Y16" s="43"/>
    </row>
    <row r="17" spans="1:25" x14ac:dyDescent="0.3">
      <c r="A17" s="51">
        <v>9</v>
      </c>
      <c r="B17" s="39"/>
      <c r="C17" s="40"/>
      <c r="D17" s="41"/>
      <c r="E17" s="41"/>
      <c r="F17" s="41"/>
      <c r="G17" s="41"/>
      <c r="H17" s="41"/>
      <c r="I17" s="41"/>
      <c r="J17" s="42"/>
      <c r="K17" s="40"/>
      <c r="L17" s="41"/>
      <c r="M17" s="41"/>
      <c r="N17" s="41"/>
      <c r="O17" s="41"/>
      <c r="P17" s="41"/>
      <c r="Q17" s="40"/>
      <c r="R17" s="41"/>
      <c r="S17" s="41"/>
      <c r="T17" s="41"/>
      <c r="U17" s="41"/>
      <c r="V17" s="41"/>
      <c r="W17" s="41"/>
      <c r="X17" s="42"/>
      <c r="Y17" s="43"/>
    </row>
    <row r="18" spans="1:25" x14ac:dyDescent="0.3">
      <c r="A18" s="51">
        <v>10</v>
      </c>
      <c r="B18" s="39"/>
      <c r="C18" s="40"/>
      <c r="D18" s="41"/>
      <c r="E18" s="41"/>
      <c r="F18" s="41"/>
      <c r="G18" s="41"/>
      <c r="H18" s="41"/>
      <c r="I18" s="41"/>
      <c r="J18" s="42"/>
      <c r="K18" s="40"/>
      <c r="L18" s="41"/>
      <c r="M18" s="41"/>
      <c r="N18" s="41"/>
      <c r="O18" s="41"/>
      <c r="P18" s="41"/>
      <c r="Q18" s="40"/>
      <c r="R18" s="41"/>
      <c r="S18" s="41"/>
      <c r="T18" s="41"/>
      <c r="U18" s="41"/>
      <c r="V18" s="41"/>
      <c r="W18" s="41"/>
      <c r="X18" s="42"/>
      <c r="Y18" s="43"/>
    </row>
    <row r="19" spans="1:25" x14ac:dyDescent="0.3">
      <c r="A19" s="51">
        <v>11</v>
      </c>
      <c r="B19" s="39"/>
      <c r="C19" s="40"/>
      <c r="D19" s="41"/>
      <c r="E19" s="41"/>
      <c r="F19" s="41"/>
      <c r="G19" s="41"/>
      <c r="H19" s="41"/>
      <c r="I19" s="41"/>
      <c r="J19" s="42"/>
      <c r="K19" s="40"/>
      <c r="L19" s="41"/>
      <c r="M19" s="41"/>
      <c r="N19" s="41"/>
      <c r="O19" s="41"/>
      <c r="P19" s="41"/>
      <c r="Q19" s="40"/>
      <c r="R19" s="41"/>
      <c r="S19" s="41"/>
      <c r="T19" s="41"/>
      <c r="U19" s="41"/>
      <c r="V19" s="41"/>
      <c r="W19" s="41"/>
      <c r="X19" s="42"/>
      <c r="Y19" s="43"/>
    </row>
    <row r="20" spans="1:25" x14ac:dyDescent="0.3">
      <c r="A20" s="51">
        <v>12</v>
      </c>
      <c r="B20" s="39"/>
      <c r="C20" s="40"/>
      <c r="D20" s="41"/>
      <c r="E20" s="41"/>
      <c r="F20" s="41"/>
      <c r="G20" s="41"/>
      <c r="H20" s="41"/>
      <c r="I20" s="41"/>
      <c r="J20" s="42"/>
      <c r="K20" s="40"/>
      <c r="L20" s="41"/>
      <c r="M20" s="41"/>
      <c r="N20" s="41"/>
      <c r="O20" s="41"/>
      <c r="P20" s="41"/>
      <c r="Q20" s="40"/>
      <c r="R20" s="41"/>
      <c r="S20" s="41"/>
      <c r="T20" s="41"/>
      <c r="U20" s="41"/>
      <c r="V20" s="41"/>
      <c r="W20" s="41"/>
      <c r="X20" s="42"/>
      <c r="Y20" s="43"/>
    </row>
    <row r="21" spans="1:25" x14ac:dyDescent="0.3">
      <c r="A21" s="51">
        <v>13</v>
      </c>
      <c r="B21" s="39"/>
      <c r="C21" s="40"/>
      <c r="D21" s="41"/>
      <c r="E21" s="41"/>
      <c r="F21" s="41"/>
      <c r="G21" s="41"/>
      <c r="H21" s="41"/>
      <c r="I21" s="41"/>
      <c r="J21" s="42"/>
      <c r="K21" s="40"/>
      <c r="L21" s="41"/>
      <c r="M21" s="41"/>
      <c r="N21" s="41"/>
      <c r="O21" s="41"/>
      <c r="P21" s="41"/>
      <c r="Q21" s="40"/>
      <c r="R21" s="41"/>
      <c r="S21" s="41"/>
      <c r="T21" s="41"/>
      <c r="U21" s="41"/>
      <c r="V21" s="41"/>
      <c r="W21" s="41"/>
      <c r="X21" s="42"/>
      <c r="Y21" s="43"/>
    </row>
    <row r="22" spans="1:25" x14ac:dyDescent="0.3">
      <c r="A22" s="51">
        <v>14</v>
      </c>
      <c r="B22" s="39"/>
      <c r="C22" s="40"/>
      <c r="D22" s="41"/>
      <c r="E22" s="41"/>
      <c r="F22" s="41"/>
      <c r="G22" s="41"/>
      <c r="H22" s="41"/>
      <c r="I22" s="41"/>
      <c r="J22" s="42"/>
      <c r="K22" s="40"/>
      <c r="L22" s="41"/>
      <c r="M22" s="41"/>
      <c r="N22" s="41"/>
      <c r="O22" s="41"/>
      <c r="P22" s="41"/>
      <c r="Q22" s="40"/>
      <c r="R22" s="41"/>
      <c r="S22" s="41"/>
      <c r="T22" s="41"/>
      <c r="U22" s="41"/>
      <c r="V22" s="41"/>
      <c r="W22" s="41"/>
      <c r="X22" s="42"/>
      <c r="Y22" s="43"/>
    </row>
    <row r="23" spans="1:25" x14ac:dyDescent="0.3">
      <c r="A23" s="51">
        <v>15</v>
      </c>
      <c r="B23" s="39"/>
      <c r="C23" s="40"/>
      <c r="D23" s="41"/>
      <c r="E23" s="41"/>
      <c r="F23" s="41"/>
      <c r="G23" s="41"/>
      <c r="H23" s="41"/>
      <c r="I23" s="41"/>
      <c r="J23" s="42"/>
      <c r="K23" s="40"/>
      <c r="L23" s="41"/>
      <c r="M23" s="41"/>
      <c r="N23" s="41"/>
      <c r="O23" s="41"/>
      <c r="P23" s="41"/>
      <c r="Q23" s="40"/>
      <c r="R23" s="41"/>
      <c r="S23" s="41"/>
      <c r="T23" s="41"/>
      <c r="U23" s="41"/>
      <c r="V23" s="41"/>
      <c r="W23" s="41"/>
      <c r="X23" s="42"/>
      <c r="Y23" s="43"/>
    </row>
    <row r="24" spans="1:25" x14ac:dyDescent="0.3">
      <c r="A24" s="51">
        <v>16</v>
      </c>
      <c r="B24" s="39"/>
      <c r="C24" s="40"/>
      <c r="D24" s="41"/>
      <c r="E24" s="41"/>
      <c r="F24" s="41"/>
      <c r="G24" s="41"/>
      <c r="H24" s="41"/>
      <c r="I24" s="41"/>
      <c r="J24" s="42"/>
      <c r="K24" s="40"/>
      <c r="L24" s="41"/>
      <c r="M24" s="41"/>
      <c r="N24" s="41"/>
      <c r="O24" s="41"/>
      <c r="P24" s="41"/>
      <c r="Q24" s="40"/>
      <c r="R24" s="41"/>
      <c r="S24" s="41"/>
      <c r="T24" s="41"/>
      <c r="U24" s="41"/>
      <c r="V24" s="41"/>
      <c r="W24" s="41"/>
      <c r="X24" s="42"/>
      <c r="Y24" s="43"/>
    </row>
    <row r="25" spans="1:25" x14ac:dyDescent="0.3">
      <c r="A25" s="51">
        <v>17</v>
      </c>
      <c r="B25" s="39"/>
      <c r="C25" s="40"/>
      <c r="D25" s="41"/>
      <c r="E25" s="41"/>
      <c r="F25" s="41"/>
      <c r="G25" s="41"/>
      <c r="H25" s="41"/>
      <c r="I25" s="41"/>
      <c r="J25" s="42"/>
      <c r="K25" s="40"/>
      <c r="L25" s="41"/>
      <c r="M25" s="41"/>
      <c r="N25" s="41"/>
      <c r="O25" s="41"/>
      <c r="P25" s="41"/>
      <c r="Q25" s="40"/>
      <c r="R25" s="41"/>
      <c r="S25" s="41"/>
      <c r="T25" s="41"/>
      <c r="U25" s="41"/>
      <c r="V25" s="41"/>
      <c r="W25" s="41"/>
      <c r="X25" s="42"/>
      <c r="Y25" s="43"/>
    </row>
    <row r="26" spans="1:25" x14ac:dyDescent="0.3">
      <c r="A26" s="51">
        <v>18</v>
      </c>
      <c r="B26" s="39"/>
      <c r="C26" s="40"/>
      <c r="D26" s="41"/>
      <c r="E26" s="41"/>
      <c r="F26" s="41"/>
      <c r="G26" s="41"/>
      <c r="H26" s="41"/>
      <c r="I26" s="41"/>
      <c r="J26" s="42"/>
      <c r="K26" s="40"/>
      <c r="L26" s="41"/>
      <c r="M26" s="41"/>
      <c r="N26" s="41"/>
      <c r="O26" s="41"/>
      <c r="P26" s="41"/>
      <c r="Q26" s="40"/>
      <c r="R26" s="41"/>
      <c r="S26" s="41"/>
      <c r="T26" s="41"/>
      <c r="U26" s="41"/>
      <c r="V26" s="41"/>
      <c r="W26" s="41"/>
      <c r="X26" s="42"/>
      <c r="Y26" s="45"/>
    </row>
    <row r="27" spans="1:25" x14ac:dyDescent="0.3">
      <c r="A27" s="51">
        <v>19</v>
      </c>
      <c r="B27" s="39"/>
      <c r="C27" s="40"/>
      <c r="D27" s="41"/>
      <c r="E27" s="41"/>
      <c r="F27" s="41"/>
      <c r="G27" s="41"/>
      <c r="H27" s="41"/>
      <c r="I27" s="41"/>
      <c r="J27" s="42"/>
      <c r="K27" s="40"/>
      <c r="L27" s="41"/>
      <c r="M27" s="41"/>
      <c r="N27" s="41"/>
      <c r="O27" s="41"/>
      <c r="P27" s="42"/>
      <c r="Q27" s="40"/>
      <c r="R27" s="41"/>
      <c r="S27" s="41"/>
      <c r="T27" s="41"/>
      <c r="U27" s="41"/>
      <c r="V27" s="41"/>
      <c r="W27" s="41"/>
      <c r="X27" s="42"/>
      <c r="Y27" s="43"/>
    </row>
    <row r="28" spans="1:25" x14ac:dyDescent="0.3">
      <c r="A28" s="51">
        <v>20</v>
      </c>
      <c r="B28" s="39"/>
      <c r="C28" s="40"/>
      <c r="D28" s="41"/>
      <c r="E28" s="41"/>
      <c r="F28" s="41"/>
      <c r="G28" s="41"/>
      <c r="H28" s="41"/>
      <c r="I28" s="41"/>
      <c r="J28" s="42"/>
      <c r="K28" s="40"/>
      <c r="L28" s="41"/>
      <c r="M28" s="41"/>
      <c r="N28" s="41"/>
      <c r="O28" s="41"/>
      <c r="P28" s="42"/>
      <c r="Q28" s="40"/>
      <c r="R28" s="41"/>
      <c r="S28" s="41"/>
      <c r="T28" s="41"/>
      <c r="U28" s="41"/>
      <c r="V28" s="41"/>
      <c r="W28" s="41"/>
      <c r="X28" s="42"/>
      <c r="Y28" s="43"/>
    </row>
    <row r="29" spans="1:25" x14ac:dyDescent="0.3">
      <c r="A29" s="51">
        <v>21</v>
      </c>
      <c r="B29" s="39"/>
      <c r="C29" s="40"/>
      <c r="D29" s="41"/>
      <c r="E29" s="41"/>
      <c r="F29" s="41"/>
      <c r="G29" s="41"/>
      <c r="H29" s="41"/>
      <c r="I29" s="41"/>
      <c r="J29" s="42"/>
      <c r="K29" s="40"/>
      <c r="L29" s="41"/>
      <c r="M29" s="41"/>
      <c r="N29" s="41"/>
      <c r="O29" s="41"/>
      <c r="P29" s="42"/>
      <c r="Q29" s="40"/>
      <c r="R29" s="41"/>
      <c r="S29" s="41"/>
      <c r="T29" s="41"/>
      <c r="U29" s="41"/>
      <c r="V29" s="41"/>
      <c r="W29" s="41"/>
      <c r="X29" s="42"/>
      <c r="Y29" s="43"/>
    </row>
    <row r="30" spans="1:25" x14ac:dyDescent="0.3">
      <c r="A30" s="51">
        <v>22</v>
      </c>
      <c r="B30" s="39"/>
      <c r="C30" s="40"/>
      <c r="D30" s="41"/>
      <c r="E30" s="41"/>
      <c r="F30" s="41"/>
      <c r="G30" s="41"/>
      <c r="H30" s="41"/>
      <c r="I30" s="41"/>
      <c r="J30" s="42"/>
      <c r="K30" s="40"/>
      <c r="L30" s="41"/>
      <c r="M30" s="41"/>
      <c r="N30" s="41"/>
      <c r="O30" s="41"/>
      <c r="P30" s="42"/>
      <c r="Q30" s="40"/>
      <c r="R30" s="41"/>
      <c r="S30" s="41"/>
      <c r="T30" s="41"/>
      <c r="U30" s="41"/>
      <c r="V30" s="41"/>
      <c r="W30" s="41"/>
      <c r="X30" s="42"/>
      <c r="Y30" s="43"/>
    </row>
    <row r="31" spans="1:25" x14ac:dyDescent="0.3">
      <c r="A31" s="51">
        <v>23</v>
      </c>
      <c r="B31" s="39"/>
      <c r="C31" s="40"/>
      <c r="D31" s="41"/>
      <c r="E31" s="41"/>
      <c r="F31" s="41"/>
      <c r="G31" s="41"/>
      <c r="H31" s="41"/>
      <c r="I31" s="41"/>
      <c r="J31" s="42"/>
      <c r="K31" s="40"/>
      <c r="L31" s="41"/>
      <c r="M31" s="41"/>
      <c r="N31" s="41"/>
      <c r="O31" s="41"/>
      <c r="P31" s="42"/>
      <c r="Q31" s="40"/>
      <c r="R31" s="41"/>
      <c r="S31" s="41"/>
      <c r="T31" s="41"/>
      <c r="U31" s="41"/>
      <c r="V31" s="41"/>
      <c r="W31" s="41"/>
      <c r="X31" s="42"/>
      <c r="Y31" s="43"/>
    </row>
    <row r="32" spans="1:25" x14ac:dyDescent="0.3">
      <c r="A32" s="51">
        <v>24</v>
      </c>
      <c r="B32" s="39"/>
      <c r="C32" s="40"/>
      <c r="D32" s="41"/>
      <c r="E32" s="41"/>
      <c r="F32" s="41"/>
      <c r="G32" s="41"/>
      <c r="H32" s="41"/>
      <c r="I32" s="41"/>
      <c r="J32" s="42"/>
      <c r="K32" s="40"/>
      <c r="L32" s="41"/>
      <c r="M32" s="41"/>
      <c r="N32" s="41"/>
      <c r="O32" s="41"/>
      <c r="P32" s="42"/>
      <c r="Q32" s="40"/>
      <c r="R32" s="41"/>
      <c r="S32" s="41"/>
      <c r="T32" s="41"/>
      <c r="U32" s="41"/>
      <c r="V32" s="41"/>
      <c r="W32" s="41"/>
      <c r="X32" s="42"/>
      <c r="Y32" s="43"/>
    </row>
    <row r="33" spans="1:25" x14ac:dyDescent="0.3">
      <c r="A33" s="51">
        <v>25</v>
      </c>
      <c r="B33" s="39"/>
      <c r="C33" s="40"/>
      <c r="D33" s="41"/>
      <c r="E33" s="41"/>
      <c r="F33" s="41"/>
      <c r="G33" s="41"/>
      <c r="H33" s="41"/>
      <c r="I33" s="41"/>
      <c r="J33" s="42"/>
      <c r="K33" s="40"/>
      <c r="L33" s="41"/>
      <c r="M33" s="41"/>
      <c r="N33" s="41"/>
      <c r="O33" s="41"/>
      <c r="P33" s="42"/>
      <c r="Q33" s="40"/>
      <c r="R33" s="41"/>
      <c r="S33" s="41"/>
      <c r="T33" s="41"/>
      <c r="U33" s="41"/>
      <c r="V33" s="41"/>
      <c r="W33" s="41"/>
      <c r="X33" s="42"/>
      <c r="Y33" s="43"/>
    </row>
    <row r="34" spans="1:25" x14ac:dyDescent="0.3">
      <c r="A34" s="51">
        <v>26</v>
      </c>
      <c r="B34" s="39"/>
      <c r="C34" s="40"/>
      <c r="D34" s="41"/>
      <c r="E34" s="41"/>
      <c r="F34" s="41"/>
      <c r="G34" s="41"/>
      <c r="H34" s="41"/>
      <c r="I34" s="41"/>
      <c r="J34" s="42"/>
      <c r="K34" s="40"/>
      <c r="L34" s="41"/>
      <c r="M34" s="41"/>
      <c r="N34" s="41"/>
      <c r="O34" s="41"/>
      <c r="P34" s="42"/>
      <c r="Q34" s="40"/>
      <c r="R34" s="41"/>
      <c r="S34" s="41"/>
      <c r="T34" s="41"/>
      <c r="U34" s="41"/>
      <c r="V34" s="41"/>
      <c r="W34" s="41"/>
      <c r="X34" s="42"/>
      <c r="Y34" s="43"/>
    </row>
    <row r="35" spans="1:25" x14ac:dyDescent="0.3">
      <c r="A35" s="51">
        <v>27</v>
      </c>
      <c r="B35" s="39"/>
      <c r="C35" s="40"/>
      <c r="D35" s="41"/>
      <c r="E35" s="41"/>
      <c r="F35" s="41"/>
      <c r="G35" s="41"/>
      <c r="H35" s="41"/>
      <c r="I35" s="41"/>
      <c r="J35" s="42"/>
      <c r="K35" s="40"/>
      <c r="L35" s="41"/>
      <c r="M35" s="41"/>
      <c r="N35" s="41"/>
      <c r="O35" s="41"/>
      <c r="P35" s="42"/>
      <c r="Q35" s="40"/>
      <c r="R35" s="41"/>
      <c r="S35" s="41"/>
      <c r="T35" s="41"/>
      <c r="U35" s="41"/>
      <c r="V35" s="41"/>
      <c r="W35" s="41"/>
      <c r="X35" s="42"/>
      <c r="Y35" s="43"/>
    </row>
    <row r="36" spans="1:25" x14ac:dyDescent="0.3">
      <c r="A36" s="51">
        <v>28</v>
      </c>
      <c r="B36" s="39"/>
      <c r="C36" s="40"/>
      <c r="D36" s="41"/>
      <c r="E36" s="41"/>
      <c r="F36" s="41"/>
      <c r="G36" s="41"/>
      <c r="H36" s="41"/>
      <c r="I36" s="41"/>
      <c r="J36" s="42"/>
      <c r="K36" s="40"/>
      <c r="L36" s="41"/>
      <c r="M36" s="41"/>
      <c r="N36" s="41"/>
      <c r="O36" s="41"/>
      <c r="P36" s="42"/>
      <c r="Q36" s="40"/>
      <c r="R36" s="41"/>
      <c r="S36" s="41"/>
      <c r="T36" s="41"/>
      <c r="U36" s="41"/>
      <c r="V36" s="41"/>
      <c r="W36" s="41"/>
      <c r="X36" s="42"/>
      <c r="Y36" s="43"/>
    </row>
    <row r="37" spans="1:25" x14ac:dyDescent="0.3">
      <c r="A37" s="51">
        <v>29</v>
      </c>
      <c r="B37" s="39"/>
      <c r="C37" s="40"/>
      <c r="D37" s="41"/>
      <c r="E37" s="41"/>
      <c r="F37" s="41"/>
      <c r="G37" s="41"/>
      <c r="H37" s="41"/>
      <c r="I37" s="41"/>
      <c r="J37" s="42"/>
      <c r="K37" s="40"/>
      <c r="L37" s="41"/>
      <c r="M37" s="41"/>
      <c r="N37" s="41"/>
      <c r="O37" s="41"/>
      <c r="P37" s="42"/>
      <c r="Q37" s="40"/>
      <c r="R37" s="41"/>
      <c r="S37" s="41"/>
      <c r="T37" s="41"/>
      <c r="U37" s="41"/>
      <c r="V37" s="41"/>
      <c r="W37" s="41"/>
      <c r="X37" s="42"/>
      <c r="Y37" s="43"/>
    </row>
    <row r="38" spans="1:25" x14ac:dyDescent="0.3">
      <c r="A38" s="51">
        <v>30</v>
      </c>
      <c r="B38" s="39"/>
      <c r="C38" s="40"/>
      <c r="D38" s="41"/>
      <c r="E38" s="41"/>
      <c r="F38" s="41"/>
      <c r="G38" s="41"/>
      <c r="H38" s="41"/>
      <c r="I38" s="41"/>
      <c r="J38" s="42"/>
      <c r="K38" s="40"/>
      <c r="L38" s="41"/>
      <c r="M38" s="41"/>
      <c r="N38" s="41"/>
      <c r="O38" s="41"/>
      <c r="P38" s="42"/>
      <c r="Q38" s="40"/>
      <c r="R38" s="41"/>
      <c r="S38" s="41"/>
      <c r="T38" s="41"/>
      <c r="U38" s="41"/>
      <c r="V38" s="41"/>
      <c r="W38" s="41"/>
      <c r="X38" s="42"/>
      <c r="Y38" s="43"/>
    </row>
    <row r="39" spans="1:25" ht="13.5" thickBot="1" x14ac:dyDescent="0.35">
      <c r="A39" s="52">
        <v>31</v>
      </c>
      <c r="B39" s="46"/>
      <c r="C39" s="47"/>
      <c r="D39" s="48"/>
      <c r="E39" s="48"/>
      <c r="F39" s="48"/>
      <c r="G39" s="48"/>
      <c r="H39" s="48"/>
      <c r="I39" s="48"/>
      <c r="J39" s="49"/>
      <c r="K39" s="47"/>
      <c r="L39" s="48"/>
      <c r="M39" s="48"/>
      <c r="N39" s="48"/>
      <c r="O39" s="48"/>
      <c r="P39" s="49"/>
      <c r="Q39" s="47"/>
      <c r="R39" s="48"/>
      <c r="S39" s="48"/>
      <c r="T39" s="48"/>
      <c r="U39" s="48"/>
      <c r="V39" s="48"/>
      <c r="W39" s="48"/>
      <c r="X39" s="49"/>
      <c r="Y39" s="50"/>
    </row>
    <row r="40" spans="1:25" x14ac:dyDescent="0.3">
      <c r="A40" s="16" t="s">
        <v>31</v>
      </c>
      <c r="B40" s="17"/>
      <c r="C40" s="18" t="e">
        <f>AVERAGEIF(C9:C39,"&lt;&gt;5")</f>
        <v>#DIV/0!</v>
      </c>
      <c r="D40" s="18" t="e">
        <f>AVERAGEIF(D9:D39,"&lt;&gt;5")</f>
        <v>#DIV/0!</v>
      </c>
      <c r="E40" s="18" t="e">
        <f>AVERAGEIF(E9:E39,"&lt;&gt;5")</f>
        <v>#DIV/0!</v>
      </c>
      <c r="F40" s="18" t="e">
        <f t="shared" ref="F40:O40" si="0">AVERAGEIF(F9:F39,"&lt;&gt;5")</f>
        <v>#DIV/0!</v>
      </c>
      <c r="G40" s="18" t="e">
        <f t="shared" si="0"/>
        <v>#DIV/0!</v>
      </c>
      <c r="H40" s="18" t="e">
        <f t="shared" si="0"/>
        <v>#DIV/0!</v>
      </c>
      <c r="I40" s="18" t="e">
        <f t="shared" si="0"/>
        <v>#DIV/0!</v>
      </c>
      <c r="J40" s="18" t="e">
        <f t="shared" si="0"/>
        <v>#DIV/0!</v>
      </c>
      <c r="K40" s="18" t="e">
        <f t="shared" si="0"/>
        <v>#DIV/0!</v>
      </c>
      <c r="L40" s="18" t="e">
        <f t="shared" si="0"/>
        <v>#DIV/0!</v>
      </c>
      <c r="M40" s="18" t="e">
        <f t="shared" si="0"/>
        <v>#DIV/0!</v>
      </c>
      <c r="N40" s="18" t="e">
        <f t="shared" si="0"/>
        <v>#DIV/0!</v>
      </c>
      <c r="O40" s="18" t="e">
        <f t="shared" si="0"/>
        <v>#DIV/0!</v>
      </c>
      <c r="P40" s="18" t="e">
        <f>AVERAGEIF(P9:P39,"&lt;&gt;5")</f>
        <v>#DIV/0!</v>
      </c>
      <c r="Q40" s="18" t="e">
        <f>AVERAGEIF(Q9:Q39,"&lt;&gt;5")</f>
        <v>#DIV/0!</v>
      </c>
      <c r="R40" s="18" t="e">
        <f>AVERAGEIF(R9:R39,"&lt;&gt;5")</f>
        <v>#DIV/0!</v>
      </c>
      <c r="S40" s="18" t="e">
        <f t="shared" ref="S40:Y40" si="1">AVERAGEIF(S9:S39,"&lt;&gt;5")</f>
        <v>#DIV/0!</v>
      </c>
      <c r="T40" s="18" t="e">
        <f t="shared" si="1"/>
        <v>#DIV/0!</v>
      </c>
      <c r="U40" s="18" t="e">
        <f t="shared" si="1"/>
        <v>#DIV/0!</v>
      </c>
      <c r="V40" s="18" t="e">
        <f t="shared" si="1"/>
        <v>#DIV/0!</v>
      </c>
      <c r="W40" s="18" t="e">
        <f t="shared" si="1"/>
        <v>#DIV/0!</v>
      </c>
      <c r="X40" s="18" t="e">
        <f t="shared" si="1"/>
        <v>#DIV/0!</v>
      </c>
      <c r="Y40" s="19" t="e">
        <f t="shared" si="1"/>
        <v>#DIV/0!</v>
      </c>
    </row>
    <row r="41" spans="1:25" x14ac:dyDescent="0.3">
      <c r="A41" s="20" t="s">
        <v>76</v>
      </c>
      <c r="B41" s="14" t="s">
        <v>30</v>
      </c>
      <c r="C41" s="15" t="e" cm="1">
        <f t="array" ref="C41">AVERAGE(IF(($B$9:$B$39=B41)*($C$9:$C$39&gt;=1)*($C$9:$C$39&lt;=4),$C$9:$C$39))</f>
        <v>#DIV/0!</v>
      </c>
      <c r="D41" s="15" t="e" cm="1">
        <f t="array" ref="D41">AVERAGE(IF(($B$9:$B$39=B41)*($D$10:$D$40&gt;=1)*($D$9:$D$39&lt;=4),$D$9:$D$39))</f>
        <v>#DIV/0!</v>
      </c>
      <c r="E41" s="15" t="e" cm="1">
        <f t="array" ref="E41">AVERAGE(IF(($B$9:$B$39=B41)*($E$9:$E$39&gt;=1)*($E$9:$E$39&lt;=4),$E$9:$E$39))</f>
        <v>#DIV/0!</v>
      </c>
      <c r="F41" s="15" t="e" cm="1">
        <f t="array" ref="F41">AVERAGE(IF(($B$9:$B$39=B41)*($F$9:$F$39&gt;=1)*($F$9:$F$39&lt;=4),$F$9:$F$39))</f>
        <v>#DIV/0!</v>
      </c>
      <c r="G41" s="15" t="e" cm="1">
        <f t="array" ref="G41">AVERAGE(IF(($B$9:$B$39=B41)*($G$9:$G$39&gt;=1)*($G$9:$G$39&lt;=4),$G$9:$G$39))</f>
        <v>#DIV/0!</v>
      </c>
      <c r="H41" s="15" t="e" cm="1">
        <f t="array" ref="H41">AVERAGE(IF(($B$9:$B$39=B41)*($H$9:$H$39&gt;=1)*($H$9:$H$39&lt;=4),$H$9:$H$39))</f>
        <v>#DIV/0!</v>
      </c>
      <c r="I41" s="15" t="e" cm="1">
        <f t="array" ref="I41">AVERAGE(IF(($B$9:$B$39=B41)*($I$9:$I$39&gt;=1)*($I$9:$I$39&lt;=4),$I$9:$I$39))</f>
        <v>#DIV/0!</v>
      </c>
      <c r="J41" s="15" t="e" cm="1">
        <f t="array" ref="J41">AVERAGE(IF(($B$9:$B$39=B41)*($J$9:$J$39&gt;=1)*($J$9:$J$39&lt;=4),$J$9:$J$39))</f>
        <v>#DIV/0!</v>
      </c>
      <c r="K41" s="15" t="e" cm="1">
        <f t="array" ref="K41">AVERAGE(IF(($B$9:$B$39=B41)*($K$9:$K$39&gt;=1)*($K$9:$K$39&lt;=4),$K$9:$K$39))</f>
        <v>#DIV/0!</v>
      </c>
      <c r="L41" s="15" t="e" cm="1">
        <f t="array" ref="L41">AVERAGE(IF(($B$9:$B$39=B41)*($L$9:$L$39&gt;=1)*($L$9:$L$39&lt;=4),$L$9:$L$39))</f>
        <v>#DIV/0!</v>
      </c>
      <c r="M41" s="15" t="e" cm="1">
        <f t="array" ref="M41">AVERAGE(IF(($B$9:$B$39=B41)*($M$9:$M$39&gt;=1)*($M$9:$M$39&lt;=4),$M$9:$M$39))</f>
        <v>#DIV/0!</v>
      </c>
      <c r="N41" s="15" t="e" cm="1">
        <f t="array" ref="N41">AVERAGE(IF(($B$9:$B$39=B41)*($N$9:$N$39&gt;=1)*($N$9:$N$39&lt;=4),$N$9:$N$39))</f>
        <v>#DIV/0!</v>
      </c>
      <c r="O41" s="15" t="e" cm="1">
        <f t="array" ref="O41">AVERAGE(IF(($B$9:$B$39=B41)*($O$9:$O$39&gt;=1)*($O$9:$O$39&lt;=4),$O$9:$O$39))</f>
        <v>#DIV/0!</v>
      </c>
      <c r="P41" s="15" t="e" cm="1">
        <f t="array" ref="P41">AVERAGE(IF(($B$9:$B$39=B41)*($P$9:$P$39&gt;=1)*($P$9:$P$39&lt;=4),$P$9:$P$39))</f>
        <v>#DIV/0!</v>
      </c>
      <c r="Q41" s="13" t="e" cm="1">
        <f t="array" ref="Q41">AVERAGE(IF(($B$9:$B$39=B41)*($Q$9:$Q$39&gt;=1)*($Q$9:$Q$39&lt;=4),$Q$9:$Q$39))</f>
        <v>#DIV/0!</v>
      </c>
      <c r="R41" s="13" t="e" cm="1">
        <f t="array" ref="R41">AVERAGE(IF(($B$9:$B$39=B41)*($R$9:$R$39&gt;=1)*($R$9:$R$39&lt;=4),$R$9:$R$39))</f>
        <v>#DIV/0!</v>
      </c>
      <c r="S41" s="13" t="e" cm="1">
        <f t="array" ref="S41">AVERAGE(IF(($B$9:$B$39=B41)*($S$9:$S$39&gt;=1)*($S$9:$S$39&lt;=4),$S$9:$S$39))</f>
        <v>#DIV/0!</v>
      </c>
      <c r="T41" s="13" t="e" cm="1">
        <f t="array" ref="T41">AVERAGE(IF(($B$9:$B$39=B41)*($T$9:$T$39&gt;=1)*($T$9:$T$39&lt;=4),$T$9:$T$39))</f>
        <v>#DIV/0!</v>
      </c>
      <c r="U41" s="13" t="e" cm="1">
        <f t="array" ref="U41">AVERAGE(IF(($B$9:$B$39=B41)*($U$9:$U$39&gt;=1)*($U$9:$U$39&lt;=4),$U$9:$U$39))</f>
        <v>#DIV/0!</v>
      </c>
      <c r="V41" s="13" t="e" cm="1">
        <f t="array" ref="V41">AVERAGE(IF(($B$9:$B$39=B41)*($V$9:$V$39&gt;=1)*($V$9:$V$39&lt;=4),$V$9:$V$39))</f>
        <v>#DIV/0!</v>
      </c>
      <c r="W41" s="13" t="e" cm="1">
        <f t="array" ref="W41">AVERAGE(IF(($B$9:$B$39=B41)*($W$9:$W$39&gt;=1)*($W$9:$W$39&lt;=4),$W$9:$W$39))</f>
        <v>#DIV/0!</v>
      </c>
      <c r="X41" s="13" t="e" cm="1">
        <f t="array" ref="X41">AVERAGE(IF(($B$9:$B$39=B41)*($X$9:$X$39&gt;=1)*($X$9:$X$39&lt;=4),$X$9:$X$39))</f>
        <v>#DIV/0!</v>
      </c>
      <c r="Y41" s="21" t="e" cm="1">
        <f t="array" ref="Y41">AVERAGE(IF(($B$9:$B$39=B41)*($Y$9:$Y$39&gt;=1)*($Y$9:$Y$39&lt;=4),$Y$9:$Y$39))</f>
        <v>#DIV/0!</v>
      </c>
    </row>
    <row r="42" spans="1:25" x14ac:dyDescent="0.3">
      <c r="A42" s="20" t="s">
        <v>78</v>
      </c>
      <c r="B42" s="14" t="s">
        <v>29</v>
      </c>
      <c r="C42" s="15" t="e" cm="1">
        <f t="array" ref="C42">AVERAGE(IF(($B$9:$B$39=B42)*($C$9:$C$39&gt;=1)*($C$9:$C$39&lt;=4),$C$9:$C$39))</f>
        <v>#DIV/0!</v>
      </c>
      <c r="D42" s="15" t="e" cm="1">
        <f t="array" ref="D42">AVERAGE(IF(($B$9:$B$39=B42)*($D$9:$D$39&gt;=1)*($D$9:$D$39&lt;=4),$D$9:$D$39))</f>
        <v>#DIV/0!</v>
      </c>
      <c r="E42" s="15" t="e" cm="1">
        <f t="array" ref="E42">AVERAGE(IF(($B$9:$B$39=B42)*($D$9:$D$39&gt;=1)*($D$9:$D$39&lt;=4),$D$9:$D$39))</f>
        <v>#DIV/0!</v>
      </c>
      <c r="F42" s="15" t="e" cm="1">
        <f t="array" ref="F42">AVERAGE(IF(($B$9:$B$39=B42)*($F$9:$F$39&gt;=1)*($F$9:$F$39&lt;=4),$F$9:$F$39))</f>
        <v>#DIV/0!</v>
      </c>
      <c r="G42" s="15" t="e" cm="1">
        <f t="array" ref="G42">AVERAGE(IF(($B$9:$B$39=B42)*($G$9:$G$39&gt;=1)*($G$9:$G$39&lt;=4),$G$9:$G$39))</f>
        <v>#DIV/0!</v>
      </c>
      <c r="H42" s="15" t="e" cm="1">
        <f t="array" ref="H42">AVERAGE(IF(($B$9:$B$39=B42)*($H$9:$H$39&gt;=1)*($H$9:$H$39&lt;=4),$H$9:$H$39))</f>
        <v>#DIV/0!</v>
      </c>
      <c r="I42" s="15" t="e" cm="1">
        <f t="array" ref="I42">AVERAGE(IF(($B$9:$B$39=B42)*($I$9:$I$39&gt;=1)*($I$9:$I$39&lt;=4),$I$9:$I$39))</f>
        <v>#DIV/0!</v>
      </c>
      <c r="J42" s="15" t="e" cm="1">
        <f t="array" ref="J42">AVERAGE(IF(($B$9:$B$39=B42)*($J$9:$J$39&gt;=1)*($J$9:$J$39&lt;=4),$J$9:$J$39))</f>
        <v>#DIV/0!</v>
      </c>
      <c r="K42" s="15" t="e" cm="1">
        <f t="array" ref="K42">AVERAGE(IF(($B$9:$B$39=B42)*($K$9:$K$39&gt;=1)*($K$9:$K$39&lt;=4),$K$9:$K$39))</f>
        <v>#DIV/0!</v>
      </c>
      <c r="L42" s="15" t="e" cm="1">
        <f t="array" ref="L42">AVERAGE(IF(($B$9:$B$39=B42)*($L$9:$L$39&gt;=1)*($L$9:$L$39&lt;=4),$L$9:$L$39))</f>
        <v>#DIV/0!</v>
      </c>
      <c r="M42" s="15" t="e" cm="1">
        <f t="array" ref="M42">AVERAGE(IF(($B$9:$B$39=B42)*($M$9:$M$39&gt;=1)*($M$9:$M$39&lt;=4),$M$9:$M$39))</f>
        <v>#DIV/0!</v>
      </c>
      <c r="N42" s="15" t="e" cm="1">
        <f t="array" ref="N42">AVERAGE(IF(($B$9:$B$39=B42)*($N$9:$N$39&gt;=1)*($N$9:$N$39&lt;=4),$N$9:$N$39))</f>
        <v>#DIV/0!</v>
      </c>
      <c r="O42" s="15" t="e" cm="1">
        <f t="array" ref="O42">AVERAGE(IF(($B$9:$B$39=B42)*($O$9:$O$39&gt;=1)*($O$9:$O$39&lt;=4),$O$9:$O$39))</f>
        <v>#DIV/0!</v>
      </c>
      <c r="P42" s="15" t="e" cm="1">
        <f t="array" ref="P42">AVERAGE(IF(($B$9:$B$39=B42)*($P$9:$P$39&gt;=1)*($P$9:$P$39&lt;=4),$P$9:$P$39))</f>
        <v>#DIV/0!</v>
      </c>
      <c r="Q42" s="13" t="e" cm="1">
        <f t="array" ref="Q42">AVERAGE(IF(($B$9:$B$39=B42)*($Q$9:$Q$39&gt;=1)*($Q$9:$Q$39&lt;=4),$Q$9:$Q$39))</f>
        <v>#DIV/0!</v>
      </c>
      <c r="R42" s="13" t="e" cm="1">
        <f t="array" ref="R42">AVERAGE(IF(($B$9:$B$39=B42)*($R$9:$R$39&gt;=1)*($R$9:$R$39&lt;=4),$R$9:$R$39))</f>
        <v>#DIV/0!</v>
      </c>
      <c r="S42" s="13" t="e" cm="1">
        <f t="array" ref="S42">AVERAGE(IF(($B$9:$B$39=B42)*($S$9:$S$39&gt;=1)*($S$9:$S$39&lt;=4),$S$9:$S$39))</f>
        <v>#DIV/0!</v>
      </c>
      <c r="T42" s="13" t="e" cm="1">
        <f t="array" ref="T42">AVERAGE(IF(($B$9:$B$39=B42)*($T$9:$T$39&gt;=1)*($T$9:$T$39&lt;=4),$T$9:$T$39))</f>
        <v>#DIV/0!</v>
      </c>
      <c r="U42" s="13" t="e" cm="1">
        <f t="array" ref="U42">AVERAGE(IF(($B$9:$B$39=B42)*($U$9:$U$39&gt;=1)*($U$9:$U$39&lt;=4),$U$9:$U$39))</f>
        <v>#DIV/0!</v>
      </c>
      <c r="V42" s="13" t="e" cm="1">
        <f t="array" ref="V42">AVERAGE(IF(($B$9:$B$39=B42)*($V$9:$V$39&gt;=1)*($V$9:$V$39&lt;=4),$V$9:$V$39))</f>
        <v>#DIV/0!</v>
      </c>
      <c r="W42" s="13" t="e" cm="1">
        <f t="array" ref="W42">AVERAGE(IF(($B$9:$B$39=B42)*($W$9:$W$39&gt;=1)*($W$9:$W$39&lt;=4),$W$9:$W$39))</f>
        <v>#DIV/0!</v>
      </c>
      <c r="X42" s="13" t="e" cm="1">
        <f t="array" ref="X42">AVERAGE(IF(($B$9:$B$39=B42)*($X$9:$X$39&gt;=1)*($X$9:$X$39&lt;=4),$X$9:$X$39))</f>
        <v>#DIV/0!</v>
      </c>
      <c r="Y42" s="21" t="e" cm="1">
        <f t="array" ref="Y42">AVERAGE(IF(($B$9:$B$39=B42)*($Y$9:$Y$39&gt;=1)*($Y$9:$Y$39&lt;=4),$Y$9:$Y$39))</f>
        <v>#DIV/0!</v>
      </c>
    </row>
    <row r="43" spans="1:25" x14ac:dyDescent="0.3">
      <c r="A43" s="20" t="s">
        <v>77</v>
      </c>
      <c r="B43" s="14" t="s">
        <v>28</v>
      </c>
      <c r="C43" s="15" t="e" cm="1">
        <f t="array" ref="C43">AVERAGE(IF(($B$9:$B$39=B43)*($C$9:$C$39&gt;=1)*($C$9:$C$39&lt;=4),$C$9:$C$39))</f>
        <v>#DIV/0!</v>
      </c>
      <c r="D43" s="15" t="e" cm="1">
        <f t="array" ref="D43">AVERAGE(IF(($B$9:$B$39=B43)*($D$9:$D$39&gt;=1)*($D$9:$D$39&lt;=4),$D$9:$D$39))</f>
        <v>#DIV/0!</v>
      </c>
      <c r="E43" s="15" t="e" cm="1">
        <f t="array" ref="E43">AVERAGE(IF(($B$9:$B$39=B43)*($D$9:$D$39&gt;=1)*($D$9:$D$39&lt;=4),$D$9:$D$39))</f>
        <v>#DIV/0!</v>
      </c>
      <c r="F43" s="15" t="e" cm="1">
        <f t="array" ref="F43">AVERAGE(IF(($B$9:$B$39=B43)*($F$9:$F$39&gt;=1)*($F$9:$F$39&lt;=4),$F$9:$F$39))</f>
        <v>#DIV/0!</v>
      </c>
      <c r="G43" s="15" t="e" cm="1">
        <f t="array" ref="G43">AVERAGE(IF(($B$9:$B$39=B43)*($G$9:$G$39&gt;=1)*($G$9:$G$39&lt;=4),$G$9:$G$39))</f>
        <v>#DIV/0!</v>
      </c>
      <c r="H43" s="15" t="e" cm="1">
        <f t="array" ref="H43">AVERAGE(IF(($B$9:$B$39=B43)*($H$9:$H$39&gt;=1)*($H$9:$H$39&lt;=4),$H$9:$H$39))</f>
        <v>#DIV/0!</v>
      </c>
      <c r="I43" s="15" t="e" cm="1">
        <f t="array" ref="I43">AVERAGE(IF(($B$9:$B$39=B43)*($I$9:$I$39&gt;=1)*($I$9:$I$39&lt;=4),$I$9:$I$39))</f>
        <v>#DIV/0!</v>
      </c>
      <c r="J43" s="15" t="e" cm="1">
        <f t="array" ref="J43">AVERAGE(IF(($B$9:$B$39=B43)*($J$9:$J$39&gt;=1)*($J$9:$J$39&lt;=4),$J$9:$J$39))</f>
        <v>#DIV/0!</v>
      </c>
      <c r="K43" s="15" t="e" cm="1">
        <f t="array" ref="K43">AVERAGE(IF(($B$9:$B$39=B43)*($K$9:$K$39&gt;=1)*($K$9:$K$39&lt;=4),$K$9:$K$39))</f>
        <v>#DIV/0!</v>
      </c>
      <c r="L43" s="15" t="e" cm="1">
        <f t="array" ref="L43">AVERAGE(IF(($B$9:$B$39=B43)*($L$9:$L$39&gt;=1)*($L$9:$L$39&lt;=4),$L$9:$L$39))</f>
        <v>#DIV/0!</v>
      </c>
      <c r="M43" s="15" t="e" cm="1">
        <f t="array" ref="M43">AVERAGE(IF(($B$9:$B$39=B43)*($M$9:$M$39&gt;=1)*($M$9:$M$39&lt;=4),$M$9:$M$39))</f>
        <v>#DIV/0!</v>
      </c>
      <c r="N43" s="15" t="e" cm="1">
        <f t="array" ref="N43">AVERAGE(IF(($B$9:$B$39=B43)*($N$9:$N$39&gt;=1)*($N$9:$N$39&lt;=4),$N$9:$N$39))</f>
        <v>#DIV/0!</v>
      </c>
      <c r="O43" s="15" t="e" cm="1">
        <f t="array" ref="O43">AVERAGE(IF(($B$9:$B$39=B43)*($O$9:$O$39&gt;=1)*($O$9:$O$39&lt;=4),$O$9:$O$39))</f>
        <v>#DIV/0!</v>
      </c>
      <c r="P43" s="15" t="e" cm="1">
        <f t="array" ref="P43">AVERAGE(IF(($B$9:$B$39=B43)*($P$9:$P$39&gt;=1)*($P$9:$P$39&lt;=4),$P$9:$P$39))</f>
        <v>#DIV/0!</v>
      </c>
      <c r="Q43" s="13" t="e" cm="1">
        <f t="array" ref="Q43">AVERAGE(IF(($B$9:$B$39=B43)*($Q$9:$Q$39&gt;=1)*($Q$9:$Q$39&lt;=4),$Q$9:$Q$39))</f>
        <v>#DIV/0!</v>
      </c>
      <c r="R43" s="13" t="e" cm="1">
        <f t="array" ref="R43">AVERAGE(IF(($B$9:$B$39=B43)*($R$9:$R$39&gt;=1)*($R$9:$R$39&lt;=4),$R$9:$R$39))</f>
        <v>#DIV/0!</v>
      </c>
      <c r="S43" s="13" t="e" cm="1">
        <f t="array" ref="S43">AVERAGE(IF(($B$9:$B$39=B43)*($S$9:$S$39&gt;=1)*($S$9:$S$39&lt;=4),$S$9:$S$39))</f>
        <v>#DIV/0!</v>
      </c>
      <c r="T43" s="13" t="e" cm="1">
        <f t="array" ref="T43">AVERAGE(IF(($B$9:$B$39=B43)*($T$9:$T$39&gt;=1)*($T$9:$T$39&lt;=4),$T$9:$T$39))</f>
        <v>#DIV/0!</v>
      </c>
      <c r="U43" s="13" t="e" cm="1">
        <f t="array" ref="U43">AVERAGE(IF(($B$9:$B$39=B43)*($U$9:$U$39&gt;=1)*($U$9:$U$39&lt;=4),$U$9:$U$39))</f>
        <v>#DIV/0!</v>
      </c>
      <c r="V43" s="13" t="e" cm="1">
        <f t="array" ref="V43">AVERAGE(IF(($B$9:$B$39=B43)*($V$9:$V$39&gt;=1)*($V$9:$V$39&lt;=4),$V$9:$V$39))</f>
        <v>#DIV/0!</v>
      </c>
      <c r="W43" s="13" t="e" cm="1">
        <f t="array" ref="W43">AVERAGE(IF(($B$9:$B$39=B43)*($W$9:$W$39&gt;=1)*($W$9:$W$39&lt;=4),$W$9:$W$39))</f>
        <v>#DIV/0!</v>
      </c>
      <c r="X43" s="13" t="e" cm="1">
        <f t="array" ref="X43">AVERAGE(IF(($B$9:$B$39=B43)*($X$9:$X$39&gt;=1)*($X$9:$X$39&lt;=4),$X$9:$X$39))</f>
        <v>#DIV/0!</v>
      </c>
      <c r="Y43" s="21" t="e" cm="1">
        <f t="array" ref="Y43">AVERAGE(IF(($B$9:$B$39=B43)*($Y$9:$Y$39&gt;=1)*($Y$9:$Y$39&lt;=4),$Y$9:$Y$39))</f>
        <v>#DIV/0!</v>
      </c>
    </row>
    <row r="44" spans="1:25" x14ac:dyDescent="0.3">
      <c r="A44" s="20" t="s">
        <v>82</v>
      </c>
      <c r="B44" s="13"/>
      <c r="C44" s="13">
        <f>COUNT(C9:C39)</f>
        <v>0</v>
      </c>
      <c r="D44" s="13">
        <f t="shared" ref="D44:X44" si="2">COUNT(D9:D39)</f>
        <v>0</v>
      </c>
      <c r="E44" s="13">
        <f t="shared" si="2"/>
        <v>0</v>
      </c>
      <c r="F44" s="13">
        <f t="shared" si="2"/>
        <v>0</v>
      </c>
      <c r="G44" s="13">
        <f t="shared" si="2"/>
        <v>0</v>
      </c>
      <c r="H44" s="13">
        <f t="shared" si="2"/>
        <v>0</v>
      </c>
      <c r="I44" s="13">
        <f t="shared" si="2"/>
        <v>0</v>
      </c>
      <c r="J44" s="13">
        <f t="shared" si="2"/>
        <v>0</v>
      </c>
      <c r="K44" s="13">
        <f t="shared" si="2"/>
        <v>0</v>
      </c>
      <c r="L44" s="13">
        <f t="shared" si="2"/>
        <v>0</v>
      </c>
      <c r="M44" s="13">
        <f t="shared" si="2"/>
        <v>0</v>
      </c>
      <c r="N44" s="13">
        <f t="shared" si="2"/>
        <v>0</v>
      </c>
      <c r="O44" s="13">
        <f t="shared" si="2"/>
        <v>0</v>
      </c>
      <c r="P44" s="13">
        <f t="shared" si="2"/>
        <v>0</v>
      </c>
      <c r="Q44" s="13">
        <f t="shared" si="2"/>
        <v>0</v>
      </c>
      <c r="R44" s="13">
        <f t="shared" si="2"/>
        <v>0</v>
      </c>
      <c r="S44" s="13">
        <f t="shared" si="2"/>
        <v>0</v>
      </c>
      <c r="T44" s="13">
        <f t="shared" si="2"/>
        <v>0</v>
      </c>
      <c r="U44" s="13">
        <f t="shared" si="2"/>
        <v>0</v>
      </c>
      <c r="V44" s="13">
        <f t="shared" si="2"/>
        <v>0</v>
      </c>
      <c r="W44" s="13">
        <f t="shared" si="2"/>
        <v>0</v>
      </c>
      <c r="X44" s="13">
        <f t="shared" si="2"/>
        <v>0</v>
      </c>
      <c r="Y44" s="21">
        <f>COUNT(Y9:Y39)</f>
        <v>0</v>
      </c>
    </row>
    <row r="45" spans="1:25" x14ac:dyDescent="0.3">
      <c r="A45" s="20" t="s">
        <v>83</v>
      </c>
      <c r="B45" s="13"/>
      <c r="C45" s="13">
        <f>COUNTIF(C9:C39,1)</f>
        <v>0</v>
      </c>
      <c r="D45" s="13">
        <f t="shared" ref="D45:X45" si="3">COUNTIF(D9:D39,1)</f>
        <v>0</v>
      </c>
      <c r="E45" s="13">
        <f t="shared" si="3"/>
        <v>0</v>
      </c>
      <c r="F45" s="13">
        <f t="shared" si="3"/>
        <v>0</v>
      </c>
      <c r="G45" s="13">
        <f t="shared" si="3"/>
        <v>0</v>
      </c>
      <c r="H45" s="13">
        <f t="shared" si="3"/>
        <v>0</v>
      </c>
      <c r="I45" s="13">
        <f t="shared" si="3"/>
        <v>0</v>
      </c>
      <c r="J45" s="13">
        <f t="shared" si="3"/>
        <v>0</v>
      </c>
      <c r="K45" s="13">
        <f t="shared" si="3"/>
        <v>0</v>
      </c>
      <c r="L45" s="13">
        <f t="shared" si="3"/>
        <v>0</v>
      </c>
      <c r="M45" s="13">
        <f t="shared" si="3"/>
        <v>0</v>
      </c>
      <c r="N45" s="13">
        <f t="shared" si="3"/>
        <v>0</v>
      </c>
      <c r="O45" s="13">
        <f t="shared" si="3"/>
        <v>0</v>
      </c>
      <c r="P45" s="13">
        <f t="shared" si="3"/>
        <v>0</v>
      </c>
      <c r="Q45" s="13">
        <f t="shared" si="3"/>
        <v>0</v>
      </c>
      <c r="R45" s="13">
        <f t="shared" si="3"/>
        <v>0</v>
      </c>
      <c r="S45" s="13">
        <f t="shared" si="3"/>
        <v>0</v>
      </c>
      <c r="T45" s="13">
        <f t="shared" si="3"/>
        <v>0</v>
      </c>
      <c r="U45" s="13">
        <f t="shared" si="3"/>
        <v>0</v>
      </c>
      <c r="V45" s="13">
        <f t="shared" si="3"/>
        <v>0</v>
      </c>
      <c r="W45" s="13">
        <f t="shared" si="3"/>
        <v>0</v>
      </c>
      <c r="X45" s="13">
        <f t="shared" si="3"/>
        <v>0</v>
      </c>
      <c r="Y45" s="21">
        <f>COUNTIF(Y9:Y39,1)</f>
        <v>0</v>
      </c>
    </row>
    <row r="46" spans="1:25" x14ac:dyDescent="0.3">
      <c r="A46" s="20" t="s">
        <v>84</v>
      </c>
      <c r="B46" s="13"/>
      <c r="C46" s="13">
        <f>COUNTIF(C9:C39,2)</f>
        <v>0</v>
      </c>
      <c r="D46" s="13">
        <f t="shared" ref="D46:Y46" si="4">COUNTIF(D9:D39,2)</f>
        <v>0</v>
      </c>
      <c r="E46" s="13">
        <f t="shared" si="4"/>
        <v>0</v>
      </c>
      <c r="F46" s="13">
        <f t="shared" si="4"/>
        <v>0</v>
      </c>
      <c r="G46" s="13">
        <f t="shared" si="4"/>
        <v>0</v>
      </c>
      <c r="H46" s="13">
        <f t="shared" si="4"/>
        <v>0</v>
      </c>
      <c r="I46" s="13">
        <f t="shared" si="4"/>
        <v>0</v>
      </c>
      <c r="J46" s="13">
        <f t="shared" si="4"/>
        <v>0</v>
      </c>
      <c r="K46" s="13">
        <f t="shared" si="4"/>
        <v>0</v>
      </c>
      <c r="L46" s="13">
        <f t="shared" si="4"/>
        <v>0</v>
      </c>
      <c r="M46" s="13">
        <f t="shared" si="4"/>
        <v>0</v>
      </c>
      <c r="N46" s="13">
        <f t="shared" si="4"/>
        <v>0</v>
      </c>
      <c r="O46" s="13">
        <f t="shared" si="4"/>
        <v>0</v>
      </c>
      <c r="P46" s="13">
        <f t="shared" si="4"/>
        <v>0</v>
      </c>
      <c r="Q46" s="13">
        <f t="shared" si="4"/>
        <v>0</v>
      </c>
      <c r="R46" s="13">
        <f t="shared" si="4"/>
        <v>0</v>
      </c>
      <c r="S46" s="13">
        <f t="shared" si="4"/>
        <v>0</v>
      </c>
      <c r="T46" s="13">
        <f t="shared" si="4"/>
        <v>0</v>
      </c>
      <c r="U46" s="13">
        <f t="shared" si="4"/>
        <v>0</v>
      </c>
      <c r="V46" s="13">
        <f t="shared" si="4"/>
        <v>0</v>
      </c>
      <c r="W46" s="13">
        <f t="shared" si="4"/>
        <v>0</v>
      </c>
      <c r="X46" s="13">
        <f t="shared" si="4"/>
        <v>0</v>
      </c>
      <c r="Y46" s="21">
        <f t="shared" si="4"/>
        <v>0</v>
      </c>
    </row>
    <row r="47" spans="1:25" x14ac:dyDescent="0.3">
      <c r="A47" s="20" t="s">
        <v>85</v>
      </c>
      <c r="B47" s="13"/>
      <c r="C47" s="13">
        <f>COUNTIF(C9:C39,3)</f>
        <v>0</v>
      </c>
      <c r="D47" s="13">
        <f t="shared" ref="D47:Y47" si="5">COUNTIF(D9:D39,3)</f>
        <v>0</v>
      </c>
      <c r="E47" s="13">
        <f t="shared" si="5"/>
        <v>0</v>
      </c>
      <c r="F47" s="13">
        <f t="shared" si="5"/>
        <v>0</v>
      </c>
      <c r="G47" s="13">
        <f t="shared" si="5"/>
        <v>0</v>
      </c>
      <c r="H47" s="13">
        <f t="shared" si="5"/>
        <v>0</v>
      </c>
      <c r="I47" s="13">
        <f t="shared" si="5"/>
        <v>0</v>
      </c>
      <c r="J47" s="13">
        <f t="shared" si="5"/>
        <v>0</v>
      </c>
      <c r="K47" s="13">
        <f t="shared" si="5"/>
        <v>0</v>
      </c>
      <c r="L47" s="13">
        <f t="shared" si="5"/>
        <v>0</v>
      </c>
      <c r="M47" s="13">
        <f t="shared" si="5"/>
        <v>0</v>
      </c>
      <c r="N47" s="13">
        <f t="shared" si="5"/>
        <v>0</v>
      </c>
      <c r="O47" s="13">
        <f t="shared" si="5"/>
        <v>0</v>
      </c>
      <c r="P47" s="13">
        <f t="shared" si="5"/>
        <v>0</v>
      </c>
      <c r="Q47" s="13">
        <f t="shared" si="5"/>
        <v>0</v>
      </c>
      <c r="R47" s="13">
        <f t="shared" si="5"/>
        <v>0</v>
      </c>
      <c r="S47" s="13">
        <f t="shared" si="5"/>
        <v>0</v>
      </c>
      <c r="T47" s="13">
        <f t="shared" si="5"/>
        <v>0</v>
      </c>
      <c r="U47" s="13">
        <f t="shared" si="5"/>
        <v>0</v>
      </c>
      <c r="V47" s="13">
        <f t="shared" si="5"/>
        <v>0</v>
      </c>
      <c r="W47" s="13">
        <f t="shared" si="5"/>
        <v>0</v>
      </c>
      <c r="X47" s="13">
        <f t="shared" si="5"/>
        <v>0</v>
      </c>
      <c r="Y47" s="21">
        <f t="shared" si="5"/>
        <v>0</v>
      </c>
    </row>
    <row r="48" spans="1:25" x14ac:dyDescent="0.3">
      <c r="A48" s="20" t="s">
        <v>86</v>
      </c>
      <c r="B48" s="13"/>
      <c r="C48" s="13">
        <f>COUNTIF(C9:C39,4)</f>
        <v>0</v>
      </c>
      <c r="D48" s="13">
        <f t="shared" ref="D48:Y48" si="6">COUNTIF(D9:D39,4)</f>
        <v>0</v>
      </c>
      <c r="E48" s="13">
        <f t="shared" si="6"/>
        <v>0</v>
      </c>
      <c r="F48" s="13">
        <f t="shared" si="6"/>
        <v>0</v>
      </c>
      <c r="G48" s="13">
        <f t="shared" si="6"/>
        <v>0</v>
      </c>
      <c r="H48" s="13">
        <f t="shared" si="6"/>
        <v>0</v>
      </c>
      <c r="I48" s="13">
        <f t="shared" si="6"/>
        <v>0</v>
      </c>
      <c r="J48" s="13">
        <f t="shared" si="6"/>
        <v>0</v>
      </c>
      <c r="K48" s="13">
        <f t="shared" si="6"/>
        <v>0</v>
      </c>
      <c r="L48" s="13">
        <f t="shared" si="6"/>
        <v>0</v>
      </c>
      <c r="M48" s="13">
        <f t="shared" si="6"/>
        <v>0</v>
      </c>
      <c r="N48" s="13">
        <f t="shared" si="6"/>
        <v>0</v>
      </c>
      <c r="O48" s="13">
        <f t="shared" si="6"/>
        <v>0</v>
      </c>
      <c r="P48" s="13">
        <f t="shared" si="6"/>
        <v>0</v>
      </c>
      <c r="Q48" s="13">
        <f t="shared" si="6"/>
        <v>0</v>
      </c>
      <c r="R48" s="13">
        <f t="shared" si="6"/>
        <v>0</v>
      </c>
      <c r="S48" s="13">
        <f t="shared" si="6"/>
        <v>0</v>
      </c>
      <c r="T48" s="13">
        <f t="shared" si="6"/>
        <v>0</v>
      </c>
      <c r="U48" s="13">
        <f t="shared" si="6"/>
        <v>0</v>
      </c>
      <c r="V48" s="13">
        <f t="shared" si="6"/>
        <v>0</v>
      </c>
      <c r="W48" s="13">
        <f t="shared" si="6"/>
        <v>0</v>
      </c>
      <c r="X48" s="13">
        <f t="shared" si="6"/>
        <v>0</v>
      </c>
      <c r="Y48" s="21">
        <f t="shared" si="6"/>
        <v>0</v>
      </c>
    </row>
    <row r="49" spans="1:25" ht="13.5" thickBot="1" x14ac:dyDescent="0.35">
      <c r="A49" s="22" t="s">
        <v>88</v>
      </c>
      <c r="B49" s="23"/>
      <c r="C49" s="23">
        <f>COUNTIF(C9:C39,5)</f>
        <v>0</v>
      </c>
      <c r="D49" s="23">
        <f t="shared" ref="D49:Y49" si="7">COUNTIF(D9:D39,5)</f>
        <v>0</v>
      </c>
      <c r="E49" s="23">
        <f t="shared" si="7"/>
        <v>0</v>
      </c>
      <c r="F49" s="23">
        <f t="shared" si="7"/>
        <v>0</v>
      </c>
      <c r="G49" s="23">
        <f t="shared" si="7"/>
        <v>0</v>
      </c>
      <c r="H49" s="23">
        <f t="shared" si="7"/>
        <v>0</v>
      </c>
      <c r="I49" s="23">
        <f t="shared" si="7"/>
        <v>0</v>
      </c>
      <c r="J49" s="23">
        <f t="shared" si="7"/>
        <v>0</v>
      </c>
      <c r="K49" s="23">
        <f t="shared" si="7"/>
        <v>0</v>
      </c>
      <c r="L49" s="23">
        <f t="shared" si="7"/>
        <v>0</v>
      </c>
      <c r="M49" s="23">
        <f t="shared" si="7"/>
        <v>0</v>
      </c>
      <c r="N49" s="23">
        <f t="shared" si="7"/>
        <v>0</v>
      </c>
      <c r="O49" s="23">
        <f t="shared" si="7"/>
        <v>0</v>
      </c>
      <c r="P49" s="23">
        <f t="shared" si="7"/>
        <v>0</v>
      </c>
      <c r="Q49" s="23">
        <f t="shared" si="7"/>
        <v>0</v>
      </c>
      <c r="R49" s="23">
        <f t="shared" si="7"/>
        <v>0</v>
      </c>
      <c r="S49" s="23">
        <f t="shared" si="7"/>
        <v>0</v>
      </c>
      <c r="T49" s="23">
        <f t="shared" si="7"/>
        <v>0</v>
      </c>
      <c r="U49" s="23">
        <f t="shared" si="7"/>
        <v>0</v>
      </c>
      <c r="V49" s="23">
        <f t="shared" si="7"/>
        <v>0</v>
      </c>
      <c r="W49" s="23">
        <f t="shared" si="7"/>
        <v>0</v>
      </c>
      <c r="X49" s="23">
        <f t="shared" si="7"/>
        <v>0</v>
      </c>
      <c r="Y49" s="24">
        <f t="shared" si="7"/>
        <v>0</v>
      </c>
    </row>
  </sheetData>
  <sheetProtection algorithmName="SHA-512" hashValue="vcjIHjS7qwpZAUKlV6cAhwPL80zFOFgmgrVoC94LCYTIUZH9Bajgg3C/B8EOs3GvCpMxD0UB9I6pz+XTHHn0Pw==" saltValue="djTesI/OXL/wSjCIU0WHIA==" spinCount="100000" sheet="1" objects="1" scenarios="1"/>
  <phoneticPr fontId="5" type="noConversion"/>
  <dataValidations count="1">
    <dataValidation type="list" allowBlank="1" showInputMessage="1" showErrorMessage="1" sqref="B9:B39" xr:uid="{4F4AC70C-4307-431F-BFF0-0FA9288BA107}">
      <formula1>$B$41:$B$43</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25B56-937D-48A3-91C6-FCAF8BB48803}">
  <dimension ref="A29:F41"/>
  <sheetViews>
    <sheetView showWhiteSpace="0" view="pageLayout" zoomScale="60" zoomScaleNormal="100" zoomScalePageLayoutView="60" workbookViewId="0">
      <selection activeCell="B21" sqref="B21"/>
    </sheetView>
  </sheetViews>
  <sheetFormatPr defaultRowHeight="14.5" x14ac:dyDescent="0.35"/>
  <sheetData>
    <row r="29" spans="1:6" x14ac:dyDescent="0.35">
      <c r="A29" t="s">
        <v>103</v>
      </c>
      <c r="F29">
        <f>SUM(F30:F32)</f>
        <v>0</v>
      </c>
    </row>
    <row r="30" spans="1:6" x14ac:dyDescent="0.35">
      <c r="A30" t="s">
        <v>93</v>
      </c>
      <c r="F30">
        <f>COUNTIF(Invulblad!B9:B39,"1-2")</f>
        <v>0</v>
      </c>
    </row>
    <row r="31" spans="1:6" x14ac:dyDescent="0.35">
      <c r="A31" t="s">
        <v>94</v>
      </c>
      <c r="F31">
        <f>COUNTIF(Invulblad!B9:B39,"3-4-5")</f>
        <v>0</v>
      </c>
    </row>
    <row r="32" spans="1:6" x14ac:dyDescent="0.35">
      <c r="A32" t="s">
        <v>95</v>
      </c>
      <c r="F32">
        <f>COUNTIF(Invulblad!B9:B39,"6-7-8")</f>
        <v>0</v>
      </c>
    </row>
    <row r="35" spans="1:1" x14ac:dyDescent="0.35">
      <c r="A35" t="s">
        <v>97</v>
      </c>
    </row>
    <row r="36" spans="1:1" x14ac:dyDescent="0.35">
      <c r="A36" t="s">
        <v>98</v>
      </c>
    </row>
    <row r="38" spans="1:1" x14ac:dyDescent="0.35">
      <c r="A38" s="25" t="s">
        <v>96</v>
      </c>
    </row>
    <row r="39" spans="1:1" x14ac:dyDescent="0.35">
      <c r="A39" s="25" t="s">
        <v>101</v>
      </c>
    </row>
    <row r="41" spans="1:1" x14ac:dyDescent="0.35">
      <c r="A41" s="25" t="s">
        <v>99</v>
      </c>
    </row>
  </sheetData>
  <sheetProtection algorithmName="SHA-512" hashValue="8/A9sYdVs0wVJSSP3sHPwlcpQJR4dIb5LnpNR2XXPa3YGkMh7oEn9PE3muNthanAPZlxo0n9ujkt76jWfNFQAQ==" saltValue="Pb8HLsueFGjSRYWfL4M6AQ==" spinCount="100000" sheet="1" objects="1" scenarios="1"/>
  <pageMargins left="0.7" right="0.7" top="0.75" bottom="0.75" header="0.3" footer="0.3"/>
  <pageSetup paperSize="9" orientation="portrait" r:id="rId1"/>
  <headerFooter>
    <oddFooter>&amp;CSchoolrapportage - ADAPT</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04567-86E6-48FB-B0B9-69DB6A5A190A}">
  <dimension ref="A1:N68"/>
  <sheetViews>
    <sheetView topLeftCell="A53" zoomScale="98" zoomScaleNormal="98" workbookViewId="0">
      <selection activeCell="A68" sqref="A68"/>
    </sheetView>
  </sheetViews>
  <sheetFormatPr defaultColWidth="8.7265625" defaultRowHeight="12.65" customHeight="1" x14ac:dyDescent="0.3"/>
  <cols>
    <col min="1" max="1" width="54.7265625" style="30" customWidth="1"/>
    <col min="2" max="14" width="16.26953125" style="30" bestFit="1" customWidth="1"/>
    <col min="15" max="16384" width="8.7265625" style="30"/>
  </cols>
  <sheetData>
    <row r="1" spans="1:8" ht="12" x14ac:dyDescent="0.3">
      <c r="A1" s="28" t="s">
        <v>118</v>
      </c>
      <c r="B1" s="31" t="s">
        <v>32</v>
      </c>
      <c r="C1" s="31" t="s">
        <v>33</v>
      </c>
      <c r="D1" s="31" t="s">
        <v>34</v>
      </c>
      <c r="E1" s="31"/>
      <c r="F1" s="31" t="s">
        <v>79</v>
      </c>
      <c r="G1" s="31" t="s">
        <v>80</v>
      </c>
      <c r="H1" s="31" t="s">
        <v>81</v>
      </c>
    </row>
    <row r="2" spans="1:8" ht="12" x14ac:dyDescent="0.3">
      <c r="A2" s="29" t="s">
        <v>35</v>
      </c>
      <c r="B2" s="30" t="s">
        <v>36</v>
      </c>
      <c r="C2" s="32" t="e">
        <f>Invulblad!C40</f>
        <v>#DIV/0!</v>
      </c>
      <c r="D2" s="32" t="e">
        <f>IF(C2=1,1.05, IF(C2=6," ", IF(C2=5," ",C2)))</f>
        <v>#DIV/0!</v>
      </c>
      <c r="F2" s="32" t="e">
        <f>IF(Invulblad!C41=1,1.05, IF(Invulblad!C41=6," ", IF(Invulblad!C41=5," ",Invulblad!C41)))</f>
        <v>#DIV/0!</v>
      </c>
      <c r="G2" s="32" t="e">
        <f>IF(Invulblad!C42=1,1.05, IF(Invulblad!C42=6," ", IF(Invulblad!C42=5," ",Invulblad!C42)))</f>
        <v>#DIV/0!</v>
      </c>
      <c r="H2" s="32" t="e">
        <f>IF(Invulblad!C43=1,1.05, IF(Invulblad!C43=6," ", IF(Invulblad!C43=5," ",Invulblad!C43)))</f>
        <v>#DIV/0!</v>
      </c>
    </row>
    <row r="3" spans="1:8" ht="12" x14ac:dyDescent="0.3">
      <c r="A3" s="29" t="s">
        <v>37</v>
      </c>
      <c r="B3" s="30" t="s">
        <v>38</v>
      </c>
      <c r="C3" s="32" t="e">
        <f>Invulblad!D40</f>
        <v>#DIV/0!</v>
      </c>
      <c r="D3" s="32" t="e">
        <f t="shared" ref="D3:D24" si="0">IF(C3=1,1.05, IF(C3=6," ", IF(C3=5," ",C3)))</f>
        <v>#DIV/0!</v>
      </c>
      <c r="F3" s="32" t="e">
        <f>IF(Invulblad!D41=1,1.05, IF(Invulblad!D41=6," ", IF(Invulblad!D41=5," ",Invulblad!D41)))</f>
        <v>#DIV/0!</v>
      </c>
      <c r="G3" s="32" t="e">
        <f>IF(Invulblad!D42=1,1.05, IF(Invulblad!D42=6," ", IF(Invulblad!D42=5," ",Invulblad!D42)))</f>
        <v>#DIV/0!</v>
      </c>
      <c r="H3" s="32" t="e">
        <f>IF(Invulblad!D43=1,1.05, IF(Invulblad!D43=6," ", IF(Invulblad!D43=5," ",Invulblad!D43)))</f>
        <v>#DIV/0!</v>
      </c>
    </row>
    <row r="4" spans="1:8" ht="12" x14ac:dyDescent="0.3">
      <c r="A4" s="29" t="s">
        <v>39</v>
      </c>
      <c r="B4" s="30" t="s">
        <v>36</v>
      </c>
      <c r="C4" s="32" t="e">
        <f>Invulblad!E40</f>
        <v>#DIV/0!</v>
      </c>
      <c r="D4" s="32" t="e">
        <f t="shared" si="0"/>
        <v>#DIV/0!</v>
      </c>
      <c r="F4" s="32" t="e">
        <f>IF(Invulblad!E41=1,1.05, IF(Invulblad!E41=6," ", IF(Invulblad!E41=5," ",Invulblad!E41)))</f>
        <v>#DIV/0!</v>
      </c>
      <c r="G4" s="32" t="e">
        <f>IF(Invulblad!E42=1,1.05, IF(Invulblad!E42=6," ", IF(Invulblad!E42=5," ",Invulblad!E42)))</f>
        <v>#DIV/0!</v>
      </c>
      <c r="H4" s="32" t="e">
        <f>IF(Invulblad!E43=1,1.05, IF(Invulblad!E43=6," ", IF(Invulblad!E43=5," ",Invulblad!E43)))</f>
        <v>#DIV/0!</v>
      </c>
    </row>
    <row r="5" spans="1:8" ht="12" x14ac:dyDescent="0.3">
      <c r="A5" s="29" t="s">
        <v>40</v>
      </c>
      <c r="B5" s="30" t="s">
        <v>41</v>
      </c>
      <c r="C5" s="32" t="e">
        <f>Invulblad!F40</f>
        <v>#DIV/0!</v>
      </c>
      <c r="D5" s="32" t="e">
        <f t="shared" si="0"/>
        <v>#DIV/0!</v>
      </c>
      <c r="F5" s="32" t="e">
        <f>IF(Invulblad!F41=1,1.05, IF(Invulblad!F41=6," ", IF(Invulblad!F41=5," ",Invulblad!F41)))</f>
        <v>#DIV/0!</v>
      </c>
      <c r="G5" s="32" t="e">
        <f>IF(Invulblad!F42=1,1.05, IF(Invulblad!F42=6," ", IF(Invulblad!F42=5," ",Invulblad!F42)))</f>
        <v>#DIV/0!</v>
      </c>
      <c r="H5" s="32" t="e">
        <f>IF(Invulblad!F43=1,1.05, IF(Invulblad!F43=6," ", IF(Invulblad!F43=5," ",Invulblad!F43)))</f>
        <v>#DIV/0!</v>
      </c>
    </row>
    <row r="6" spans="1:8" ht="12" x14ac:dyDescent="0.3">
      <c r="A6" s="29" t="s">
        <v>42</v>
      </c>
      <c r="B6" s="30" t="s">
        <v>43</v>
      </c>
      <c r="C6" s="32" t="e">
        <f>Invulblad!G40</f>
        <v>#DIV/0!</v>
      </c>
      <c r="D6" s="32" t="e">
        <f t="shared" si="0"/>
        <v>#DIV/0!</v>
      </c>
      <c r="F6" s="32" t="e">
        <f>IF(Invulblad!G41=1,1.05, IF(Invulblad!G41=6," ", IF(Invulblad!G41=5," ",Invulblad!G41)))</f>
        <v>#DIV/0!</v>
      </c>
      <c r="G6" s="32" t="e">
        <f>IF(Invulblad!G42=1,1.05, IF(Invulblad!G42=6," ", IF(Invulblad!G42=5," ",Invulblad!G42)))</f>
        <v>#DIV/0!</v>
      </c>
      <c r="H6" s="32" t="e">
        <f>IF(Invulblad!G43=1,1.05, IF(Invulblad!G43=6," ", IF(Invulblad!G43=5," ",Invulblad!G43)))</f>
        <v>#DIV/0!</v>
      </c>
    </row>
    <row r="7" spans="1:8" ht="12.65" customHeight="1" x14ac:dyDescent="0.3">
      <c r="A7" s="30" t="s">
        <v>44</v>
      </c>
      <c r="B7" s="30" t="s">
        <v>45</v>
      </c>
      <c r="C7" s="32" t="e">
        <f>Invulblad!H40</f>
        <v>#DIV/0!</v>
      </c>
      <c r="D7" s="32" t="e">
        <f t="shared" si="0"/>
        <v>#DIV/0!</v>
      </c>
      <c r="F7" s="32" t="e">
        <f>IF(Invulblad!H41=1,1.05, IF(Invulblad!H41=6," ", IF(Invulblad!H41=5," ",Invulblad!H41)))</f>
        <v>#DIV/0!</v>
      </c>
      <c r="G7" s="32" t="e">
        <f>IF(Invulblad!H42=1,1.05, IF(Invulblad!H42=6," ", IF(Invulblad!H42=5," ",Invulblad!H42)))</f>
        <v>#DIV/0!</v>
      </c>
      <c r="H7" s="32" t="e">
        <f>IF(Invulblad!H43=1,1.05, IF(Invulblad!H43=6," ", IF(Invulblad!H43=5," ",Invulblad!H43)))</f>
        <v>#DIV/0!</v>
      </c>
    </row>
    <row r="8" spans="1:8" ht="12" x14ac:dyDescent="0.3">
      <c r="A8" s="29" t="s">
        <v>46</v>
      </c>
      <c r="B8" s="30" t="s">
        <v>47</v>
      </c>
      <c r="C8" s="32" t="e">
        <f>Invulblad!I40</f>
        <v>#DIV/0!</v>
      </c>
      <c r="D8" s="32" t="e">
        <f t="shared" si="0"/>
        <v>#DIV/0!</v>
      </c>
      <c r="F8" s="32" t="e">
        <f>IF(Invulblad!I41=1,1.05, IF(Invulblad!I41=6," ", IF(Invulblad!I41=5," ",Invulblad!I41)))</f>
        <v>#DIV/0!</v>
      </c>
      <c r="G8" s="32" t="e">
        <f>IF(Invulblad!I42=1,1.05, IF(Invulblad!I42=6," ", IF(Invulblad!I42=5," ",Invulblad!I42)))</f>
        <v>#DIV/0!</v>
      </c>
      <c r="H8" s="32" t="e">
        <f>IF(Invulblad!I43=1,1.05, IF(Invulblad!I43=6," ", IF(Invulblad!I43=5," ",Invulblad!I43)))</f>
        <v>#DIV/0!</v>
      </c>
    </row>
    <row r="9" spans="1:8" ht="12" x14ac:dyDescent="0.3">
      <c r="A9" s="29" t="s">
        <v>48</v>
      </c>
      <c r="B9" s="30" t="s">
        <v>49</v>
      </c>
      <c r="C9" s="32" t="e">
        <f>Invulblad!J40</f>
        <v>#DIV/0!</v>
      </c>
      <c r="D9" s="32" t="e">
        <f t="shared" si="0"/>
        <v>#DIV/0!</v>
      </c>
      <c r="F9" s="32" t="e">
        <f>IF(Invulblad!J41=1,1.05, IF(Invulblad!J41=6," ", IF(Invulblad!J41=5," ",Invulblad!J41)))</f>
        <v>#DIV/0!</v>
      </c>
      <c r="G9" s="32" t="e">
        <f>IF(Invulblad!J42=1,1.05, IF(Invulblad!J42=6," ", IF(Invulblad!J42=5," ",Invulblad!J42)))</f>
        <v>#DIV/0!</v>
      </c>
      <c r="H9" s="32" t="e">
        <f>IF(Invulblad!J43=1,1.05, IF(Invulblad!J43=6," ", IF(Invulblad!J43=5," ",Invulblad!J43)))</f>
        <v>#DIV/0!</v>
      </c>
    </row>
    <row r="10" spans="1:8" ht="12" x14ac:dyDescent="0.3">
      <c r="A10" s="29" t="s">
        <v>50</v>
      </c>
      <c r="B10" s="30" t="s">
        <v>51</v>
      </c>
      <c r="C10" s="32" t="e">
        <f>Invulblad!K40</f>
        <v>#DIV/0!</v>
      </c>
      <c r="D10" s="32" t="e">
        <f t="shared" si="0"/>
        <v>#DIV/0!</v>
      </c>
      <c r="F10" s="32" t="e">
        <f>IF(Invulblad!K41=1,1.05, IF(Invulblad!K41=6," ", IF(Invulblad!K41=5," ",Invulblad!K41)))</f>
        <v>#DIV/0!</v>
      </c>
      <c r="G10" s="32" t="e">
        <f>IF(Invulblad!K42=1,1.05, IF(Invulblad!K42=6," ", IF(Invulblad!K42=5," ",Invulblad!K42)))</f>
        <v>#DIV/0!</v>
      </c>
      <c r="H10" s="32" t="e">
        <f>IF(Invulblad!K43=1,1.05, IF(Invulblad!K43=6," ", IF(Invulblad!K43=5," ",Invulblad!K43)))</f>
        <v>#DIV/0!</v>
      </c>
    </row>
    <row r="11" spans="1:8" ht="12" x14ac:dyDescent="0.3">
      <c r="A11" s="29" t="s">
        <v>52</v>
      </c>
      <c r="B11" s="30" t="s">
        <v>41</v>
      </c>
      <c r="C11" s="32" t="e">
        <f>Invulblad!L40</f>
        <v>#DIV/0!</v>
      </c>
      <c r="D11" s="32" t="e">
        <f t="shared" si="0"/>
        <v>#DIV/0!</v>
      </c>
      <c r="F11" s="32" t="e">
        <f>IF(Invulblad!L41=1,1.05, IF(Invulblad!L41=6," ", IF(Invulblad!L41=5," ",Invulblad!L41)))</f>
        <v>#DIV/0!</v>
      </c>
      <c r="G11" s="32" t="e">
        <f>IF(Invulblad!L42=1,1.05, IF(Invulblad!L42=6," ", IF(Invulblad!L42=5," ",Invulblad!L42)))</f>
        <v>#DIV/0!</v>
      </c>
      <c r="H11" s="32" t="e">
        <f>IF(Invulblad!L43=1,1.05, IF(Invulblad!L43=6," ", IF(Invulblad!L43=5," ",Invulblad!L43)))</f>
        <v>#DIV/0!</v>
      </c>
    </row>
    <row r="12" spans="1:8" ht="12" x14ac:dyDescent="0.3">
      <c r="A12" s="29" t="s">
        <v>53</v>
      </c>
      <c r="B12" s="30" t="s">
        <v>47</v>
      </c>
      <c r="C12" s="32" t="e">
        <f>Invulblad!M40</f>
        <v>#DIV/0!</v>
      </c>
      <c r="D12" s="32" t="e">
        <f t="shared" si="0"/>
        <v>#DIV/0!</v>
      </c>
      <c r="F12" s="32" t="e">
        <f>IF(Invulblad!M41=1,1.05, IF(Invulblad!M41=6," ", IF(Invulblad!M41=5," ",Invulblad!M41)))</f>
        <v>#DIV/0!</v>
      </c>
      <c r="G12" s="32" t="e">
        <f>IF(Invulblad!M42=1,1.05, IF(Invulblad!M42=6," ", IF(Invulblad!M42=5," ",Invulblad!M42)))</f>
        <v>#DIV/0!</v>
      </c>
      <c r="H12" s="32" t="e">
        <f>IF(Invulblad!M43=1,1.05, IF(Invulblad!M43=6," ", IF(Invulblad!M43=5," ",Invulblad!M43)))</f>
        <v>#DIV/0!</v>
      </c>
    </row>
    <row r="13" spans="1:8" ht="12" x14ac:dyDescent="0.3">
      <c r="A13" s="29" t="s">
        <v>54</v>
      </c>
      <c r="B13" s="30" t="s">
        <v>43</v>
      </c>
      <c r="C13" s="32" t="e">
        <f>Invulblad!N40</f>
        <v>#DIV/0!</v>
      </c>
      <c r="D13" s="32" t="e">
        <f t="shared" si="0"/>
        <v>#DIV/0!</v>
      </c>
      <c r="F13" s="32" t="e">
        <f>IF(Invulblad!N41=1,1.05, IF(Invulblad!N41=6," ", IF(Invulblad!N41=5," ",Invulblad!N41)))</f>
        <v>#DIV/0!</v>
      </c>
      <c r="G13" s="32" t="e">
        <f>IF(Invulblad!N42=1,1.05, IF(Invulblad!N42=6," ", IF(Invulblad!N42=5," ",Invulblad!N42)))</f>
        <v>#DIV/0!</v>
      </c>
      <c r="H13" s="32" t="e">
        <f>IF(Invulblad!N43=1,1.05, IF(Invulblad!N43=6," ", IF(Invulblad!N43=5," ",Invulblad!N43)))</f>
        <v>#DIV/0!</v>
      </c>
    </row>
    <row r="14" spans="1:8" ht="12" x14ac:dyDescent="0.3">
      <c r="A14" s="29" t="s">
        <v>55</v>
      </c>
      <c r="B14" s="30" t="s">
        <v>45</v>
      </c>
      <c r="C14" s="32" t="e">
        <f>Invulblad!O40</f>
        <v>#DIV/0!</v>
      </c>
      <c r="D14" s="32" t="e">
        <f t="shared" si="0"/>
        <v>#DIV/0!</v>
      </c>
      <c r="F14" s="32" t="e">
        <f>IF(Invulblad!O41=1,1.05, IF(Invulblad!O41=6," ", IF(Invulblad!O41=5," ",Invulblad!O41)))</f>
        <v>#DIV/0!</v>
      </c>
      <c r="G14" s="32" t="e">
        <f>IF(Invulblad!O42=1,1.05, IF(Invulblad!O42=6," ", IF(Invulblad!O42=5," ",Invulblad!O42)))</f>
        <v>#DIV/0!</v>
      </c>
      <c r="H14" s="32" t="e">
        <f>IF(Invulblad!O43=1,1.05, IF(Invulblad!O43=6," ", IF(Invulblad!O43=5," ",Invulblad!O43)))</f>
        <v>#DIV/0!</v>
      </c>
    </row>
    <row r="15" spans="1:8" ht="12" x14ac:dyDescent="0.3">
      <c r="A15" s="29" t="s">
        <v>56</v>
      </c>
      <c r="B15" s="30" t="s">
        <v>49</v>
      </c>
      <c r="C15" s="32" t="e">
        <f>Invulblad!P40</f>
        <v>#DIV/0!</v>
      </c>
      <c r="D15" s="32" t="e">
        <f t="shared" si="0"/>
        <v>#DIV/0!</v>
      </c>
      <c r="F15" s="32" t="e">
        <f>IF(Invulblad!P41=1,1.05, IF(Invulblad!P41=6," ", IF(Invulblad!P41=5," ",Invulblad!P41)))</f>
        <v>#DIV/0!</v>
      </c>
      <c r="G15" s="32" t="e">
        <f>IF(Invulblad!P42=1,1.05, IF(Invulblad!P42=6," ", IF(Invulblad!P42=5," ",Invulblad!P42)))</f>
        <v>#DIV/0!</v>
      </c>
      <c r="H15" s="32" t="e">
        <f>IF(Invulblad!P43=1,1.05, IF(Invulblad!P43=6," ", IF(Invulblad!P43=5," ",Invulblad!P43)))</f>
        <v>#DIV/0!</v>
      </c>
    </row>
    <row r="16" spans="1:8" ht="12" x14ac:dyDescent="0.3">
      <c r="A16" s="29" t="s">
        <v>57</v>
      </c>
      <c r="B16" s="30" t="s">
        <v>51</v>
      </c>
      <c r="C16" s="32" t="e">
        <f>Invulblad!Q40</f>
        <v>#DIV/0!</v>
      </c>
      <c r="D16" s="32" t="e">
        <f t="shared" si="0"/>
        <v>#DIV/0!</v>
      </c>
      <c r="F16" s="30" t="e">
        <f>IF(Invulblad!Q41=1,1.05, IF(Invulblad!Q41=6," ", IF(Invulblad!Q41=5," ",Invulblad!Q41)))</f>
        <v>#DIV/0!</v>
      </c>
      <c r="G16" s="30" t="e">
        <f>IF(Invulblad!Q42=1,1.05, IF(Invulblad!Q42=6," ", IF(Invulblad!Q42=5," ",Invulblad!Q42)))</f>
        <v>#DIV/0!</v>
      </c>
      <c r="H16" s="30" t="e">
        <f>IF(Invulblad!Q43=1,1.05, IF(Invulblad!Q43=6," ", IF(Invulblad!Q43=5," ",Invulblad!Q43)))</f>
        <v>#DIV/0!</v>
      </c>
    </row>
    <row r="17" spans="1:14" ht="12" x14ac:dyDescent="0.3">
      <c r="A17" s="29" t="s">
        <v>58</v>
      </c>
      <c r="B17" s="30" t="s">
        <v>38</v>
      </c>
      <c r="C17" s="32" t="e">
        <f>Invulblad!R40</f>
        <v>#DIV/0!</v>
      </c>
      <c r="D17" s="32" t="e">
        <f t="shared" si="0"/>
        <v>#DIV/0!</v>
      </c>
      <c r="F17" s="30" t="e">
        <f>IF(Invulblad!R41=1,1.05, IF(Invulblad!R41=6," ", IF(Invulblad!R41=5," ",Invulblad!R41)))</f>
        <v>#DIV/0!</v>
      </c>
      <c r="G17" s="30" t="e">
        <f>IF(Invulblad!R42=1,1.05, IF(Invulblad!R42=6," ", IF(Invulblad!R42=5," ",Invulblad!R42)))</f>
        <v>#DIV/0!</v>
      </c>
      <c r="H17" s="30" t="e">
        <f>IF(Invulblad!R43=1,1.05, IF(Invulblad!R43=6," ", IF(Invulblad!R43=5," ",Invulblad!R43)))</f>
        <v>#DIV/0!</v>
      </c>
    </row>
    <row r="18" spans="1:14" ht="12" x14ac:dyDescent="0.3">
      <c r="A18" s="29" t="s">
        <v>59</v>
      </c>
      <c r="B18" s="30" t="s">
        <v>51</v>
      </c>
      <c r="C18" s="32" t="e">
        <f>Invulblad!S40</f>
        <v>#DIV/0!</v>
      </c>
      <c r="D18" s="32" t="e">
        <f t="shared" si="0"/>
        <v>#DIV/0!</v>
      </c>
      <c r="F18" s="30" t="e">
        <f>IF(Invulblad!S41=1,1.05, IF(Invulblad!S41=6," ", IF(Invulblad!S41=5," ",Invulblad!S41)))</f>
        <v>#DIV/0!</v>
      </c>
      <c r="G18" s="30" t="e">
        <f>IF(Invulblad!S42=1,1.05, IF(Invulblad!S42=6," ", IF(Invulblad!S42=5," ",Invulblad!S42)))</f>
        <v>#DIV/0!</v>
      </c>
      <c r="H18" s="30" t="e">
        <f>IF(Invulblad!S43=1,1.05, IF(Invulblad!S43=6," ", IF(Invulblad!S43=5," ",Invulblad!S43)))</f>
        <v>#DIV/0!</v>
      </c>
    </row>
    <row r="19" spans="1:14" ht="12" x14ac:dyDescent="0.3">
      <c r="A19" s="29" t="s">
        <v>60</v>
      </c>
      <c r="B19" s="30" t="s">
        <v>38</v>
      </c>
      <c r="C19" s="32" t="e">
        <f>Invulblad!T40</f>
        <v>#DIV/0!</v>
      </c>
      <c r="D19" s="32" t="e">
        <f t="shared" si="0"/>
        <v>#DIV/0!</v>
      </c>
      <c r="F19" s="30" t="e">
        <f>IF(Invulblad!T41=1,1.05, IF(Invulblad!T41=6," ", IF(Invulblad!T41=5," ",Invulblad!T41)))</f>
        <v>#DIV/0!</v>
      </c>
      <c r="G19" s="30" t="e">
        <f>IF(Invulblad!T42=1,1.05, IF(Invulblad!T42=6," ", IF(Invulblad!T42=5," ",Invulblad!T42)))</f>
        <v>#DIV/0!</v>
      </c>
      <c r="H19" s="30" t="e">
        <f>IF(Invulblad!T43=1,1.05, IF(Invulblad!T43=6," ", IF(Invulblad!T43=5," ",Invulblad!T43)))</f>
        <v>#DIV/0!</v>
      </c>
    </row>
    <row r="20" spans="1:14" ht="12" x14ac:dyDescent="0.3">
      <c r="A20" s="29" t="s">
        <v>61</v>
      </c>
      <c r="B20" s="30" t="s">
        <v>62</v>
      </c>
      <c r="C20" s="32" t="e">
        <f>Invulblad!U40</f>
        <v>#DIV/0!</v>
      </c>
      <c r="D20" s="32" t="e">
        <f t="shared" si="0"/>
        <v>#DIV/0!</v>
      </c>
      <c r="F20" s="30" t="e">
        <f>IF(Invulblad!U41=1,1.05, IF(Invulblad!U41=6," ", IF(Invulblad!U41=5," ",Invulblad!U41)))</f>
        <v>#DIV/0!</v>
      </c>
      <c r="G20" s="30" t="e">
        <f>IF(Invulblad!U42=1,1.05, IF(Invulblad!U42=6," ", IF(Invulblad!U42=5," ",Invulblad!U42)))</f>
        <v>#DIV/0!</v>
      </c>
      <c r="H20" s="30" t="e">
        <f>IF(Invulblad!U43=1,1.05, IF(Invulblad!U43=6," ", IF(Invulblad!U43=5," ",Invulblad!U43)))</f>
        <v>#DIV/0!</v>
      </c>
    </row>
    <row r="21" spans="1:14" ht="12" x14ac:dyDescent="0.3">
      <c r="A21" s="29" t="s">
        <v>63</v>
      </c>
      <c r="B21" s="30" t="s">
        <v>64</v>
      </c>
      <c r="C21" s="32" t="e">
        <f>Invulblad!V40</f>
        <v>#DIV/0!</v>
      </c>
      <c r="D21" s="32" t="e">
        <f t="shared" si="0"/>
        <v>#DIV/0!</v>
      </c>
      <c r="F21" s="30" t="e">
        <f>IF(Invulblad!V41=1,1.05, IF(Invulblad!V41=6," ", IF(Invulblad!V41=5," ",Invulblad!V41)))</f>
        <v>#DIV/0!</v>
      </c>
      <c r="G21" s="30" t="e">
        <f>IF(Invulblad!V42=1,1.05, IF(Invulblad!V42=6," ", IF(Invulblad!V11=5," ",Invulblad!V42)))</f>
        <v>#DIV/0!</v>
      </c>
      <c r="H21" s="30" t="e">
        <f>IF(Invulblad!V43=1,1.05, IF(Invulblad!V43=6," ", IF(Invulblad!V43=5," ",Invulblad!V43)))</f>
        <v>#DIV/0!</v>
      </c>
    </row>
    <row r="22" spans="1:14" ht="12" x14ac:dyDescent="0.3">
      <c r="A22" s="29" t="s">
        <v>65</v>
      </c>
      <c r="B22" s="30" t="s">
        <v>49</v>
      </c>
      <c r="C22" s="32" t="e">
        <f>Invulblad!W40</f>
        <v>#DIV/0!</v>
      </c>
      <c r="D22" s="32" t="e">
        <f t="shared" si="0"/>
        <v>#DIV/0!</v>
      </c>
      <c r="F22" s="30" t="e">
        <f>IF(Invulblad!W41=1,1.05, IF(Invulblad!W41=6," ", IF(Invulblad!W41=5," ",Invulblad!W41)))</f>
        <v>#DIV/0!</v>
      </c>
      <c r="G22" s="30" t="e">
        <f>IF(Invulblad!W42=1,1.05, IF(Invulblad!W42=6," ", IF(Invulblad!W42=5," ",Invulblad!W42)))</f>
        <v>#DIV/0!</v>
      </c>
      <c r="H22" s="30" t="e">
        <f>IF(Invulblad!W43=1,1.05, IF(Invulblad!W43=6," ", IF(Invulblad!W43=5," ",Invulblad!W43)))</f>
        <v>#DIV/0!</v>
      </c>
    </row>
    <row r="23" spans="1:14" ht="12" x14ac:dyDescent="0.3">
      <c r="A23" s="29" t="s">
        <v>66</v>
      </c>
      <c r="B23" s="30" t="s">
        <v>36</v>
      </c>
      <c r="C23" s="32" t="e">
        <f>Invulblad!X40</f>
        <v>#DIV/0!</v>
      </c>
      <c r="D23" s="32" t="e">
        <f t="shared" si="0"/>
        <v>#DIV/0!</v>
      </c>
      <c r="F23" s="30" t="e">
        <f>IF(Invulblad!X41=1,1.05, IF(Invulblad!X41=6," ", IF(Invulblad!X41=5," ",Invulblad!X41)))</f>
        <v>#DIV/0!</v>
      </c>
      <c r="G23" s="30" t="e">
        <f>IF(Invulblad!X42=1,1.05, IF(Invulblad!X42=6," ", IF(Invulblad!X42=5," ",Invulblad!X42)))</f>
        <v>#DIV/0!</v>
      </c>
      <c r="H23" s="30" t="e">
        <f>IF(Invulblad!X43=1,1.05, IF(Invulblad!X43=6," ", IF(Invulblad!X43=5," ",Invulblad!X43)))</f>
        <v>#DIV/0!</v>
      </c>
    </row>
    <row r="24" spans="1:14" ht="12" x14ac:dyDescent="0.3">
      <c r="A24" s="29" t="s">
        <v>67</v>
      </c>
      <c r="B24" s="30" t="s">
        <v>68</v>
      </c>
      <c r="C24" s="32" t="e">
        <f>Invulblad!Y40</f>
        <v>#DIV/0!</v>
      </c>
      <c r="D24" s="32" t="e">
        <f t="shared" si="0"/>
        <v>#DIV/0!</v>
      </c>
      <c r="F24" s="30" t="e">
        <f>IF(Invulblad!Y41=1,1.05, IF(Invulblad!Y41=6," ", IF(Invulblad!Y41=5," ",Invulblad!Y41)))</f>
        <v>#DIV/0!</v>
      </c>
      <c r="G24" s="30" t="e">
        <f>IF(Invulblad!Y42=1,1.05, IF(Invulblad!Y42=6," ", IF(Invulblad!Y42=5," ",Invulblad!Y42)))</f>
        <v>#DIV/0!</v>
      </c>
      <c r="H24" s="30" t="e">
        <f>IF(Invulblad!Y43=1,1.05, IF(Invulblad!Y43=6," ", IF(Invulblad!Y43=5," ",Invulblad!Y43)))</f>
        <v>#DIV/0!</v>
      </c>
    </row>
    <row r="27" spans="1:14" ht="12.65" customHeight="1" x14ac:dyDescent="0.3">
      <c r="A27" s="33" t="s">
        <v>69</v>
      </c>
      <c r="C27" s="30" t="s">
        <v>70</v>
      </c>
    </row>
    <row r="28" spans="1:14" ht="12.65" customHeight="1" x14ac:dyDescent="0.3">
      <c r="A28" s="34" t="s">
        <v>71</v>
      </c>
      <c r="B28" s="32" t="e">
        <f>AVERAGEIFS(C28:N28,C28:N28,"&gt;0",C28:N28,"&lt;5")</f>
        <v>#DIV/0!</v>
      </c>
      <c r="C28" s="32" t="e">
        <f>C2</f>
        <v>#DIV/0!</v>
      </c>
      <c r="D28" s="32" t="e">
        <f>C4</f>
        <v>#DIV/0!</v>
      </c>
      <c r="E28" s="32" t="e">
        <f>C6</f>
        <v>#DIV/0!</v>
      </c>
      <c r="F28" s="32" t="e">
        <f>C7</f>
        <v>#DIV/0!</v>
      </c>
      <c r="G28" s="32" t="e">
        <f>C10</f>
        <v>#DIV/0!</v>
      </c>
      <c r="H28" s="32" t="e">
        <f>C13</f>
        <v>#DIV/0!</v>
      </c>
      <c r="I28" s="32" t="e">
        <f>C14</f>
        <v>#DIV/0!</v>
      </c>
      <c r="J28" s="32" t="e">
        <f>C16</f>
        <v>#DIV/0!</v>
      </c>
      <c r="K28" s="32" t="e">
        <f>C18</f>
        <v>#DIV/0!</v>
      </c>
      <c r="L28" s="32" t="e">
        <f>C20</f>
        <v>#DIV/0!</v>
      </c>
      <c r="M28" s="32" t="e">
        <f>C23</f>
        <v>#DIV/0!</v>
      </c>
      <c r="N28" s="32" t="e">
        <f>C24</f>
        <v>#DIV/0!</v>
      </c>
    </row>
    <row r="29" spans="1:14" ht="12.65" customHeight="1" x14ac:dyDescent="0.3">
      <c r="A29" s="34" t="s">
        <v>72</v>
      </c>
      <c r="B29" s="32" t="e">
        <f>AVERAGEIFS(C29:K29,C29:K29,"&gt;0",C29:K29,"&lt;5")</f>
        <v>#DIV/0!</v>
      </c>
      <c r="C29" s="32" t="e">
        <f>C2</f>
        <v>#DIV/0!</v>
      </c>
      <c r="D29" s="32" t="e">
        <f>C3</f>
        <v>#DIV/0!</v>
      </c>
      <c r="E29" s="32" t="e">
        <f>C4</f>
        <v>#DIV/0!</v>
      </c>
      <c r="F29" s="32" t="e">
        <f>C5</f>
        <v>#DIV/0!</v>
      </c>
      <c r="G29" s="32" t="e">
        <f>C11</f>
        <v>#DIV/0!</v>
      </c>
      <c r="H29" s="32" t="e">
        <f>C17</f>
        <v>#DIV/0!</v>
      </c>
      <c r="I29" s="32" t="e">
        <f>C19</f>
        <v>#DIV/0!</v>
      </c>
      <c r="J29" s="32" t="e">
        <f>C23</f>
        <v>#DIV/0!</v>
      </c>
      <c r="K29" s="32" t="e">
        <f>C24</f>
        <v>#DIV/0!</v>
      </c>
      <c r="L29" s="32"/>
      <c r="M29" s="32"/>
      <c r="N29" s="32"/>
    </row>
    <row r="30" spans="1:14" ht="12.65" customHeight="1" x14ac:dyDescent="0.3">
      <c r="A30" s="34" t="s">
        <v>73</v>
      </c>
      <c r="B30" s="32" t="e">
        <f>AVERAGEIFS(C30:F30,C30:F30,"&gt;0",C30:F30,"&lt;5")</f>
        <v>#DIV/0!</v>
      </c>
      <c r="C30" s="32" t="e">
        <f>C7</f>
        <v>#DIV/0!</v>
      </c>
      <c r="D30" s="32" t="e">
        <f>C14</f>
        <v>#DIV/0!</v>
      </c>
      <c r="E30" s="32" t="e">
        <f>C20</f>
        <v>#DIV/0!</v>
      </c>
      <c r="F30" s="32" t="e">
        <f>C21</f>
        <v>#DIV/0!</v>
      </c>
      <c r="G30" s="32"/>
      <c r="H30" s="32"/>
      <c r="I30" s="32"/>
      <c r="J30" s="32"/>
      <c r="K30" s="32"/>
      <c r="L30" s="32"/>
      <c r="M30" s="32"/>
      <c r="N30" s="32"/>
    </row>
    <row r="31" spans="1:14" ht="12.65" customHeight="1" x14ac:dyDescent="0.3">
      <c r="A31" s="34" t="s">
        <v>74</v>
      </c>
      <c r="B31" s="32" t="e">
        <f>AVERAGEIFS(C31:M31,C31:M31,"&gt;0",C31:M31,"&lt;5")</f>
        <v>#DIV/0!</v>
      </c>
      <c r="C31" s="32" t="e">
        <f>C5</f>
        <v>#DIV/0!</v>
      </c>
      <c r="D31" s="32" t="e">
        <f>C6</f>
        <v>#DIV/0!</v>
      </c>
      <c r="E31" s="32" t="e">
        <f>C7</f>
        <v>#DIV/0!</v>
      </c>
      <c r="F31" s="32" t="e">
        <f>C8</f>
        <v>#DIV/0!</v>
      </c>
      <c r="G31" s="32" t="e">
        <f>C11</f>
        <v>#DIV/0!</v>
      </c>
      <c r="H31" s="32" t="e">
        <f>C12</f>
        <v>#DIV/0!</v>
      </c>
      <c r="I31" s="32" t="e">
        <f>C13</f>
        <v>#DIV/0!</v>
      </c>
      <c r="J31" s="32" t="e">
        <f>C14</f>
        <v>#DIV/0!</v>
      </c>
      <c r="K31" s="32" t="e">
        <f>C20</f>
        <v>#DIV/0!</v>
      </c>
      <c r="L31" s="32" t="e">
        <f>C21</f>
        <v>#DIV/0!</v>
      </c>
      <c r="M31" s="32" t="e">
        <f>C24</f>
        <v>#DIV/0!</v>
      </c>
      <c r="N31" s="32"/>
    </row>
    <row r="32" spans="1:14" ht="12.65" customHeight="1" x14ac:dyDescent="0.3">
      <c r="A32" s="34" t="s">
        <v>75</v>
      </c>
      <c r="B32" s="32" t="e">
        <f>AVERAGEIFS(C32:E32,C32:E32,"&gt;0",C32:E32,"&lt;5")</f>
        <v>#DIV/0!</v>
      </c>
      <c r="C32" s="32" t="e">
        <f>C9</f>
        <v>#DIV/0!</v>
      </c>
      <c r="D32" s="32" t="e">
        <f>C15</f>
        <v>#DIV/0!</v>
      </c>
      <c r="E32" s="32" t="e">
        <f>C22</f>
        <v>#DIV/0!</v>
      </c>
      <c r="F32" s="32"/>
      <c r="G32" s="32"/>
      <c r="H32" s="32"/>
      <c r="I32" s="32"/>
      <c r="J32" s="32"/>
      <c r="K32" s="32"/>
      <c r="L32" s="32"/>
      <c r="M32" s="32"/>
      <c r="N32" s="32"/>
    </row>
    <row r="36" spans="1:6" ht="12.65" customHeight="1" x14ac:dyDescent="0.3">
      <c r="A36" s="31" t="s">
        <v>87</v>
      </c>
      <c r="B36" s="30" t="s">
        <v>89</v>
      </c>
      <c r="C36" s="30" t="s">
        <v>90</v>
      </c>
      <c r="D36" s="30" t="s">
        <v>91</v>
      </c>
      <c r="E36" s="30" t="s">
        <v>92</v>
      </c>
      <c r="F36" s="30" t="s">
        <v>104</v>
      </c>
    </row>
    <row r="37" spans="1:6" ht="12.65" customHeight="1" x14ac:dyDescent="0.3">
      <c r="A37" s="29" t="s">
        <v>35</v>
      </c>
      <c r="B37" s="30">
        <f>Invulblad!C45</f>
        <v>0</v>
      </c>
      <c r="C37" s="30">
        <f>Invulblad!C46</f>
        <v>0</v>
      </c>
      <c r="D37" s="30">
        <f>Invulblad!C47</f>
        <v>0</v>
      </c>
      <c r="E37" s="30">
        <f>Invulblad!C48</f>
        <v>0</v>
      </c>
      <c r="F37" s="30">
        <f>Invulblad!C49</f>
        <v>0</v>
      </c>
    </row>
    <row r="38" spans="1:6" ht="12.65" customHeight="1" x14ac:dyDescent="0.3">
      <c r="A38" s="29" t="s">
        <v>37</v>
      </c>
      <c r="B38" s="30">
        <f>Invulblad!D45</f>
        <v>0</v>
      </c>
      <c r="C38" s="30">
        <f>Invulblad!D46</f>
        <v>0</v>
      </c>
      <c r="D38" s="30">
        <f>Invulblad!D47</f>
        <v>0</v>
      </c>
      <c r="E38" s="30">
        <f>Invulblad!D48</f>
        <v>0</v>
      </c>
      <c r="F38" s="30">
        <f>Invulblad!D49</f>
        <v>0</v>
      </c>
    </row>
    <row r="39" spans="1:6" ht="12.65" customHeight="1" x14ac:dyDescent="0.3">
      <c r="A39" s="29" t="s">
        <v>39</v>
      </c>
      <c r="B39" s="30">
        <f>Invulblad!E45</f>
        <v>0</v>
      </c>
      <c r="C39" s="30">
        <f>Invulblad!E46</f>
        <v>0</v>
      </c>
      <c r="D39" s="30">
        <f>Invulblad!E47</f>
        <v>0</v>
      </c>
      <c r="E39" s="30">
        <f>Invulblad!E48</f>
        <v>0</v>
      </c>
      <c r="F39" s="30">
        <f>Invulblad!E49</f>
        <v>0</v>
      </c>
    </row>
    <row r="40" spans="1:6" ht="12.65" customHeight="1" x14ac:dyDescent="0.3">
      <c r="A40" s="29" t="s">
        <v>40</v>
      </c>
      <c r="B40" s="30">
        <f>Invulblad!F45</f>
        <v>0</v>
      </c>
      <c r="C40" s="30">
        <f>Invulblad!F46</f>
        <v>0</v>
      </c>
      <c r="D40" s="30">
        <f>Invulblad!F47</f>
        <v>0</v>
      </c>
      <c r="E40" s="30">
        <f>Invulblad!F48</f>
        <v>0</v>
      </c>
      <c r="F40" s="30">
        <f>Invulblad!F49</f>
        <v>0</v>
      </c>
    </row>
    <row r="41" spans="1:6" ht="12.65" customHeight="1" x14ac:dyDescent="0.3">
      <c r="A41" s="29" t="s">
        <v>42</v>
      </c>
      <c r="B41" s="30">
        <f>Invulblad!G45</f>
        <v>0</v>
      </c>
      <c r="C41" s="30">
        <f>Invulblad!G46</f>
        <v>0</v>
      </c>
      <c r="D41" s="30">
        <f>Invulblad!G47</f>
        <v>0</v>
      </c>
      <c r="E41" s="30">
        <f>Invulblad!G48</f>
        <v>0</v>
      </c>
      <c r="F41" s="30">
        <f>Invulblad!G49</f>
        <v>0</v>
      </c>
    </row>
    <row r="42" spans="1:6" ht="12.65" customHeight="1" x14ac:dyDescent="0.3">
      <c r="A42" s="30" t="s">
        <v>44</v>
      </c>
      <c r="B42" s="30">
        <f>Invulblad!H45</f>
        <v>0</v>
      </c>
      <c r="C42" s="30">
        <f>Invulblad!H46</f>
        <v>0</v>
      </c>
      <c r="D42" s="30">
        <f>Invulblad!H47</f>
        <v>0</v>
      </c>
      <c r="E42" s="30">
        <f>Invulblad!H48</f>
        <v>0</v>
      </c>
      <c r="F42" s="30">
        <f>Invulblad!H49</f>
        <v>0</v>
      </c>
    </row>
    <row r="43" spans="1:6" ht="12.65" customHeight="1" x14ac:dyDescent="0.3">
      <c r="A43" s="29" t="s">
        <v>46</v>
      </c>
      <c r="B43" s="30">
        <f>Invulblad!I45</f>
        <v>0</v>
      </c>
      <c r="C43" s="30">
        <f>Invulblad!I46</f>
        <v>0</v>
      </c>
      <c r="D43" s="30">
        <f>Invulblad!I47</f>
        <v>0</v>
      </c>
      <c r="E43" s="30">
        <f>Invulblad!I48</f>
        <v>0</v>
      </c>
      <c r="F43" s="30">
        <f>Invulblad!I49</f>
        <v>0</v>
      </c>
    </row>
    <row r="44" spans="1:6" ht="12.65" customHeight="1" x14ac:dyDescent="0.3">
      <c r="A44" s="29" t="s">
        <v>48</v>
      </c>
      <c r="B44" s="30">
        <f>Invulblad!J45</f>
        <v>0</v>
      </c>
      <c r="C44" s="30">
        <f>Invulblad!J46</f>
        <v>0</v>
      </c>
      <c r="D44" s="30">
        <f>Invulblad!J47</f>
        <v>0</v>
      </c>
      <c r="E44" s="30">
        <f>Invulblad!J48</f>
        <v>0</v>
      </c>
      <c r="F44" s="30">
        <f>Invulblad!J49</f>
        <v>0</v>
      </c>
    </row>
    <row r="45" spans="1:6" ht="12.65" customHeight="1" x14ac:dyDescent="0.3">
      <c r="A45" s="29" t="s">
        <v>50</v>
      </c>
      <c r="B45" s="30">
        <f>Invulblad!K45</f>
        <v>0</v>
      </c>
      <c r="C45" s="30">
        <f>Invulblad!K46</f>
        <v>0</v>
      </c>
      <c r="D45" s="30">
        <f>Invulblad!K47</f>
        <v>0</v>
      </c>
      <c r="E45" s="30">
        <f>Invulblad!K48</f>
        <v>0</v>
      </c>
      <c r="F45" s="30">
        <f>Invulblad!K49</f>
        <v>0</v>
      </c>
    </row>
    <row r="46" spans="1:6" ht="12.65" customHeight="1" x14ac:dyDescent="0.3">
      <c r="A46" s="29" t="s">
        <v>52</v>
      </c>
      <c r="B46" s="35">
        <f>Invulblad!L45</f>
        <v>0</v>
      </c>
      <c r="C46" s="35">
        <f>Invulblad!L46</f>
        <v>0</v>
      </c>
      <c r="D46" s="35">
        <f>Invulblad!L47</f>
        <v>0</v>
      </c>
      <c r="E46" s="35">
        <f>Invulblad!L48</f>
        <v>0</v>
      </c>
      <c r="F46" s="35">
        <f>Invulblad!L49</f>
        <v>0</v>
      </c>
    </row>
    <row r="47" spans="1:6" ht="12.65" customHeight="1" x14ac:dyDescent="0.3">
      <c r="A47" s="29" t="s">
        <v>53</v>
      </c>
      <c r="B47" s="35">
        <f>Invulblad!M45</f>
        <v>0</v>
      </c>
      <c r="C47" s="35">
        <f>Invulblad!M46</f>
        <v>0</v>
      </c>
      <c r="D47" s="35">
        <f>Invulblad!M47</f>
        <v>0</v>
      </c>
      <c r="E47" s="35">
        <f>Invulblad!M48</f>
        <v>0</v>
      </c>
      <c r="F47" s="35">
        <f>Invulblad!M49</f>
        <v>0</v>
      </c>
    </row>
    <row r="48" spans="1:6" ht="12.65" customHeight="1" x14ac:dyDescent="0.3">
      <c r="A48" s="29" t="s">
        <v>54</v>
      </c>
      <c r="B48" s="35">
        <f>Invulblad!N45</f>
        <v>0</v>
      </c>
      <c r="C48" s="35">
        <f>Invulblad!N46</f>
        <v>0</v>
      </c>
      <c r="D48" s="35">
        <f>Invulblad!N47</f>
        <v>0</v>
      </c>
      <c r="E48" s="35">
        <f>Invulblad!N48</f>
        <v>0</v>
      </c>
      <c r="F48" s="35">
        <f>Invulblad!N49</f>
        <v>0</v>
      </c>
    </row>
    <row r="49" spans="1:6" ht="12.65" customHeight="1" x14ac:dyDescent="0.3">
      <c r="A49" s="29" t="s">
        <v>55</v>
      </c>
      <c r="B49" s="35">
        <f>Invulblad!O45</f>
        <v>0</v>
      </c>
      <c r="C49" s="35">
        <f>Invulblad!O46</f>
        <v>0</v>
      </c>
      <c r="D49" s="35">
        <f>Invulblad!O47</f>
        <v>0</v>
      </c>
      <c r="E49" s="35">
        <f>Invulblad!O48</f>
        <v>0</v>
      </c>
      <c r="F49" s="35">
        <f>Invulblad!O49</f>
        <v>0</v>
      </c>
    </row>
    <row r="50" spans="1:6" ht="12.65" customHeight="1" x14ac:dyDescent="0.3">
      <c r="A50" s="29" t="s">
        <v>56</v>
      </c>
      <c r="B50" s="35">
        <f>Invulblad!P45</f>
        <v>0</v>
      </c>
      <c r="C50" s="35">
        <f>Invulblad!P46</f>
        <v>0</v>
      </c>
      <c r="D50" s="35">
        <f>Invulblad!P47</f>
        <v>0</v>
      </c>
      <c r="E50" s="35">
        <f>Invulblad!P48</f>
        <v>0</v>
      </c>
      <c r="F50" s="35">
        <f>Invulblad!P49</f>
        <v>0</v>
      </c>
    </row>
    <row r="51" spans="1:6" ht="12.65" customHeight="1" x14ac:dyDescent="0.3">
      <c r="A51" s="29" t="s">
        <v>57</v>
      </c>
      <c r="B51" s="30">
        <f>Invulblad!Q45</f>
        <v>0</v>
      </c>
      <c r="C51" s="30">
        <f>Invulblad!Q46</f>
        <v>0</v>
      </c>
      <c r="D51" s="30">
        <f>Invulblad!Q47</f>
        <v>0</v>
      </c>
      <c r="E51" s="30">
        <f>Invulblad!Q48</f>
        <v>0</v>
      </c>
      <c r="F51" s="30">
        <f>Invulblad!Q49</f>
        <v>0</v>
      </c>
    </row>
    <row r="52" spans="1:6" ht="12.65" customHeight="1" x14ac:dyDescent="0.3">
      <c r="A52" s="29" t="s">
        <v>58</v>
      </c>
      <c r="B52" s="30">
        <f>Invulblad!R45</f>
        <v>0</v>
      </c>
      <c r="C52" s="30">
        <f>Invulblad!R46</f>
        <v>0</v>
      </c>
      <c r="D52" s="30">
        <f>Invulblad!R47</f>
        <v>0</v>
      </c>
      <c r="E52" s="30">
        <f>Invulblad!R48</f>
        <v>0</v>
      </c>
      <c r="F52" s="30">
        <f>Invulblad!R49</f>
        <v>0</v>
      </c>
    </row>
    <row r="53" spans="1:6" ht="12.65" customHeight="1" x14ac:dyDescent="0.3">
      <c r="A53" s="29" t="s">
        <v>59</v>
      </c>
      <c r="B53" s="30">
        <f>Invulblad!S45</f>
        <v>0</v>
      </c>
      <c r="C53" s="30">
        <f>Invulblad!S46</f>
        <v>0</v>
      </c>
      <c r="D53" s="30">
        <f>Invulblad!S47</f>
        <v>0</v>
      </c>
      <c r="E53" s="30">
        <f>Invulblad!S48</f>
        <v>0</v>
      </c>
      <c r="F53" s="30">
        <f>Invulblad!S49</f>
        <v>0</v>
      </c>
    </row>
    <row r="54" spans="1:6" ht="12.65" customHeight="1" x14ac:dyDescent="0.3">
      <c r="A54" s="29" t="s">
        <v>60</v>
      </c>
      <c r="B54" s="30">
        <f>Invulblad!T45</f>
        <v>0</v>
      </c>
      <c r="C54" s="30">
        <f>Invulblad!T46</f>
        <v>0</v>
      </c>
      <c r="D54" s="30">
        <f>Invulblad!T47</f>
        <v>0</v>
      </c>
      <c r="E54" s="30">
        <f>Invulblad!T48</f>
        <v>0</v>
      </c>
      <c r="F54" s="30">
        <f>Invulblad!T49</f>
        <v>0</v>
      </c>
    </row>
    <row r="55" spans="1:6" ht="12.65" customHeight="1" x14ac:dyDescent="0.3">
      <c r="A55" s="29" t="s">
        <v>61</v>
      </c>
      <c r="B55" s="30">
        <f>Invulblad!U45</f>
        <v>0</v>
      </c>
      <c r="C55" s="30">
        <f>Invulblad!U46</f>
        <v>0</v>
      </c>
      <c r="D55" s="30">
        <f>Invulblad!U47</f>
        <v>0</v>
      </c>
      <c r="E55" s="30">
        <f>Invulblad!U48</f>
        <v>0</v>
      </c>
      <c r="F55" s="30">
        <f>Invulblad!U49</f>
        <v>0</v>
      </c>
    </row>
    <row r="56" spans="1:6" ht="12.65" customHeight="1" x14ac:dyDescent="0.3">
      <c r="A56" s="29" t="s">
        <v>63</v>
      </c>
      <c r="B56" s="30">
        <f>Invulblad!V45</f>
        <v>0</v>
      </c>
      <c r="C56" s="30">
        <f>Invulblad!V46</f>
        <v>0</v>
      </c>
      <c r="D56" s="30">
        <f>Invulblad!V47</f>
        <v>0</v>
      </c>
      <c r="E56" s="30">
        <f>Invulblad!V48</f>
        <v>0</v>
      </c>
      <c r="F56" s="30">
        <f>Invulblad!V49</f>
        <v>0</v>
      </c>
    </row>
    <row r="57" spans="1:6" ht="12.65" customHeight="1" x14ac:dyDescent="0.3">
      <c r="A57" s="29" t="s">
        <v>65</v>
      </c>
      <c r="B57" s="30">
        <f>Invulblad!W45</f>
        <v>0</v>
      </c>
      <c r="C57" s="30">
        <f>Invulblad!W46</f>
        <v>0</v>
      </c>
      <c r="D57" s="30">
        <f>Invulblad!W47</f>
        <v>0</v>
      </c>
      <c r="E57" s="30">
        <f>Invulblad!W48</f>
        <v>0</v>
      </c>
      <c r="F57" s="30">
        <f>Invulblad!W49</f>
        <v>0</v>
      </c>
    </row>
    <row r="58" spans="1:6" ht="12.65" customHeight="1" x14ac:dyDescent="0.3">
      <c r="A58" s="29" t="s">
        <v>66</v>
      </c>
      <c r="B58" s="30">
        <f>Invulblad!X45</f>
        <v>0</v>
      </c>
      <c r="C58" s="30">
        <f>Invulblad!X46</f>
        <v>0</v>
      </c>
      <c r="D58" s="30">
        <f>Invulblad!X47</f>
        <v>0</v>
      </c>
      <c r="E58" s="30">
        <f>Invulblad!X48</f>
        <v>0</v>
      </c>
      <c r="F58" s="30">
        <f>Invulblad!X49</f>
        <v>0</v>
      </c>
    </row>
    <row r="59" spans="1:6" ht="12.65" customHeight="1" x14ac:dyDescent="0.3">
      <c r="A59" s="29" t="s">
        <v>67</v>
      </c>
      <c r="B59" s="30">
        <f>Invulblad!Y45</f>
        <v>0</v>
      </c>
      <c r="C59" s="30">
        <f>Invulblad!Y46</f>
        <v>0</v>
      </c>
      <c r="D59" s="30">
        <f>Invulblad!Y47</f>
        <v>0</v>
      </c>
      <c r="E59" s="30">
        <f>Invulblad!Y48</f>
        <v>0</v>
      </c>
      <c r="F59" s="30">
        <f>Invulblad!Y49</f>
        <v>0</v>
      </c>
    </row>
    <row r="68" spans="1:1" ht="12.65" customHeight="1" x14ac:dyDescent="0.3">
      <c r="A68" s="30" t="s">
        <v>120</v>
      </c>
    </row>
  </sheetData>
  <sheetProtection algorithmName="SHA-512" hashValue="dVlVucM/AeGkK32UcaC6GFRYuwwKdB/IdvdX3IxXIRtHCpRnxiSHAZhhXhxLJSNuxgU5ZW3RyTCkaCuAh/XuRg==" saltValue="xrFkQk3H1n/TPX47PvI2hw==" spinCount="100000" sheet="1" objects="1" scenarios="1"/>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AD971-EB01-4799-83F6-E35182D49E9C}">
  <dimension ref="A1:BA54"/>
  <sheetViews>
    <sheetView zoomScale="80" zoomScaleNormal="80" workbookViewId="0"/>
  </sheetViews>
  <sheetFormatPr defaultColWidth="8.7265625" defaultRowHeight="12" x14ac:dyDescent="0.3"/>
  <cols>
    <col min="1" max="1" width="8.81640625" style="30" bestFit="1" customWidth="1"/>
    <col min="2" max="5" width="15.81640625" style="30" bestFit="1" customWidth="1"/>
    <col min="6" max="14" width="8.81640625" style="30" bestFit="1" customWidth="1"/>
    <col min="15" max="15" width="17" style="30" bestFit="1" customWidth="1"/>
    <col min="16" max="24" width="8.81640625" style="30" bestFit="1" customWidth="1"/>
    <col min="25" max="25" width="17" style="30" bestFit="1" customWidth="1"/>
    <col min="26" max="28" width="8.81640625" style="30" bestFit="1" customWidth="1"/>
    <col min="29" max="30" width="8.7265625" style="30" customWidth="1"/>
    <col min="31" max="41" width="8.81640625" style="30" bestFit="1" customWidth="1"/>
    <col min="42" max="42" width="17" style="30" bestFit="1" customWidth="1"/>
    <col min="43" max="45" width="8.81640625" style="30" bestFit="1" customWidth="1"/>
    <col min="46" max="46" width="17" style="30" bestFit="1" customWidth="1"/>
    <col min="47" max="16384" width="8.7265625" style="30"/>
  </cols>
  <sheetData>
    <row r="1" spans="1:53" x14ac:dyDescent="0.3">
      <c r="A1" s="31" t="s">
        <v>119</v>
      </c>
      <c r="C1" s="31" t="s">
        <v>71</v>
      </c>
      <c r="P1" s="36" t="s">
        <v>72</v>
      </c>
      <c r="Z1" s="31" t="s">
        <v>73</v>
      </c>
      <c r="AE1" s="31" t="s">
        <v>107</v>
      </c>
      <c r="AQ1" s="31" t="s">
        <v>110</v>
      </c>
    </row>
    <row r="2" spans="1:53" x14ac:dyDescent="0.3">
      <c r="A2" s="37" t="s">
        <v>102</v>
      </c>
      <c r="B2" s="37" t="s">
        <v>4</v>
      </c>
      <c r="C2" s="30" t="s">
        <v>5</v>
      </c>
      <c r="D2" s="30" t="s">
        <v>7</v>
      </c>
      <c r="E2" s="30" t="s">
        <v>9</v>
      </c>
      <c r="F2" s="30" t="s">
        <v>10</v>
      </c>
      <c r="G2" s="30" t="s">
        <v>13</v>
      </c>
      <c r="H2" s="30" t="s">
        <v>16</v>
      </c>
      <c r="I2" s="30" t="s">
        <v>17</v>
      </c>
      <c r="J2" s="30" t="s">
        <v>19</v>
      </c>
      <c r="K2" s="30" t="s">
        <v>21</v>
      </c>
      <c r="L2" s="30" t="s">
        <v>23</v>
      </c>
      <c r="M2" s="30" t="s">
        <v>26</v>
      </c>
      <c r="N2" s="30" t="s">
        <v>27</v>
      </c>
      <c r="O2" s="30" t="s">
        <v>105</v>
      </c>
      <c r="P2" s="30" t="s">
        <v>5</v>
      </c>
      <c r="Q2" s="30" t="s">
        <v>6</v>
      </c>
      <c r="R2" s="30" t="s">
        <v>7</v>
      </c>
      <c r="S2" s="30" t="s">
        <v>8</v>
      </c>
      <c r="T2" s="30" t="s">
        <v>14</v>
      </c>
      <c r="U2" s="30" t="s">
        <v>20</v>
      </c>
      <c r="V2" s="30" t="s">
        <v>22</v>
      </c>
      <c r="W2" s="30" t="s">
        <v>26</v>
      </c>
      <c r="X2" s="30" t="s">
        <v>27</v>
      </c>
      <c r="Y2" s="30" t="s">
        <v>106</v>
      </c>
      <c r="Z2" s="30" t="s">
        <v>10</v>
      </c>
      <c r="AA2" s="30" t="s">
        <v>17</v>
      </c>
      <c r="AB2" s="30" t="s">
        <v>23</v>
      </c>
      <c r="AC2" s="30" t="s">
        <v>24</v>
      </c>
      <c r="AD2" s="30" t="s">
        <v>108</v>
      </c>
      <c r="AE2" s="30" t="s">
        <v>8</v>
      </c>
      <c r="AF2" s="30" t="s">
        <v>9</v>
      </c>
      <c r="AG2" s="30" t="s">
        <v>10</v>
      </c>
      <c r="AH2" s="30" t="s">
        <v>11</v>
      </c>
      <c r="AI2" s="30" t="s">
        <v>14</v>
      </c>
      <c r="AJ2" s="30" t="s">
        <v>15</v>
      </c>
      <c r="AK2" s="30" t="s">
        <v>16</v>
      </c>
      <c r="AL2" s="30" t="s">
        <v>17</v>
      </c>
      <c r="AM2" s="30" t="s">
        <v>23</v>
      </c>
      <c r="AN2" s="30" t="s">
        <v>24</v>
      </c>
      <c r="AO2" s="30" t="s">
        <v>27</v>
      </c>
      <c r="AP2" s="30" t="s">
        <v>109</v>
      </c>
      <c r="AQ2" s="30" t="s">
        <v>12</v>
      </c>
      <c r="AR2" s="30" t="s">
        <v>18</v>
      </c>
      <c r="AS2" s="30" t="s">
        <v>25</v>
      </c>
      <c r="AT2" s="30" t="s">
        <v>111</v>
      </c>
      <c r="AW2" s="30" t="s">
        <v>113</v>
      </c>
      <c r="AX2" s="30" t="s">
        <v>114</v>
      </c>
      <c r="AY2" s="30" t="s">
        <v>115</v>
      </c>
      <c r="AZ2" s="30" t="s">
        <v>116</v>
      </c>
      <c r="BA2" s="30" t="s">
        <v>117</v>
      </c>
    </row>
    <row r="3" spans="1:53" x14ac:dyDescent="0.3">
      <c r="A3" s="30">
        <f>Invulblad!A9</f>
        <v>1</v>
      </c>
      <c r="B3" s="38">
        <f>Invulblad!B9</f>
        <v>0</v>
      </c>
      <c r="C3" s="30">
        <f>Invulblad!C9</f>
        <v>0</v>
      </c>
      <c r="D3" s="30">
        <f>Invulblad!E9</f>
        <v>0</v>
      </c>
      <c r="E3" s="30">
        <f>Invulblad!G9</f>
        <v>0</v>
      </c>
      <c r="F3" s="30">
        <f>Invulblad!H9</f>
        <v>0</v>
      </c>
      <c r="G3" s="30">
        <f>Invulblad!K9</f>
        <v>0</v>
      </c>
      <c r="H3" s="30">
        <f>Invulblad!N9</f>
        <v>0</v>
      </c>
      <c r="I3" s="30">
        <f>Invulblad!O9</f>
        <v>0</v>
      </c>
      <c r="J3" s="30">
        <f>Invulblad!Q9</f>
        <v>0</v>
      </c>
      <c r="K3" s="30">
        <f>Invulblad!S9</f>
        <v>0</v>
      </c>
      <c r="L3" s="30">
        <f>Invulblad!U9</f>
        <v>0</v>
      </c>
      <c r="M3" s="30">
        <f>Invulblad!X9</f>
        <v>0</v>
      </c>
      <c r="N3" s="30">
        <f>Invulblad!Y9</f>
        <v>0</v>
      </c>
      <c r="O3" s="32" t="e">
        <f>AVERAGEIFS(C3:N3,C3:N3,"&lt;5",C3:N3,"&gt;0")</f>
        <v>#DIV/0!</v>
      </c>
      <c r="P3" s="30">
        <f>Invulblad!C9</f>
        <v>0</v>
      </c>
      <c r="Q3" s="30">
        <f>Invulblad!D9</f>
        <v>0</v>
      </c>
      <c r="R3" s="30">
        <f>Invulblad!E9</f>
        <v>0</v>
      </c>
      <c r="S3" s="30">
        <f>Invulblad!F9</f>
        <v>0</v>
      </c>
      <c r="T3" s="30">
        <f>Invulblad!L9</f>
        <v>0</v>
      </c>
      <c r="U3" s="30">
        <f>Invulblad!R9</f>
        <v>0</v>
      </c>
      <c r="V3" s="30">
        <f>Invulblad!T9</f>
        <v>0</v>
      </c>
      <c r="W3" s="30">
        <f>Invulblad!X9</f>
        <v>0</v>
      </c>
      <c r="X3" s="30">
        <f>Invulblad!Y9</f>
        <v>0</v>
      </c>
      <c r="Y3" s="32" t="e">
        <f>AVERAGEIFS(P3:X3,P3:X3,"&lt;5",P3:X3,"&gt;0")</f>
        <v>#DIV/0!</v>
      </c>
      <c r="Z3" s="30">
        <f>Invulblad!H9</f>
        <v>0</v>
      </c>
      <c r="AA3" s="30">
        <f>Invulblad!O9</f>
        <v>0</v>
      </c>
      <c r="AB3" s="30">
        <f>Invulblad!U9</f>
        <v>0</v>
      </c>
      <c r="AC3" s="30">
        <f>Invulblad!V9</f>
        <v>0</v>
      </c>
      <c r="AD3" s="32" t="e">
        <f>AVERAGEIFS(Z3:AC3,Z3:AC3,"&lt;5",Z3:AC3,"&gt;0")</f>
        <v>#DIV/0!</v>
      </c>
      <c r="AE3" s="30">
        <f>Invulblad!F9</f>
        <v>0</v>
      </c>
      <c r="AF3" s="30">
        <f>Invulblad!G9</f>
        <v>0</v>
      </c>
      <c r="AG3" s="30">
        <f>Invulblad!H9</f>
        <v>0</v>
      </c>
      <c r="AH3" s="30">
        <f>Invulblad!I9</f>
        <v>0</v>
      </c>
      <c r="AI3" s="30">
        <f>Invulblad!L9</f>
        <v>0</v>
      </c>
      <c r="AJ3" s="30">
        <f>Invulblad!M9</f>
        <v>0</v>
      </c>
      <c r="AK3" s="30">
        <f>Invulblad!N9</f>
        <v>0</v>
      </c>
      <c r="AL3" s="30">
        <f>Invulblad!O9</f>
        <v>0</v>
      </c>
      <c r="AM3" s="30">
        <f>Invulblad!U9</f>
        <v>0</v>
      </c>
      <c r="AN3" s="30">
        <f>Invulblad!V9</f>
        <v>0</v>
      </c>
      <c r="AO3" s="30">
        <f>Invulblad!Y9</f>
        <v>0</v>
      </c>
      <c r="AP3" s="32" t="e">
        <f>AVERAGEIFS(AE3:AO3,AE3:AO3,"&lt;5",AE3:AO3,"&gt;0")</f>
        <v>#DIV/0!</v>
      </c>
      <c r="AQ3" s="30">
        <f>Invulblad!J9</f>
        <v>0</v>
      </c>
      <c r="AR3" s="30">
        <f>Invulblad!P9</f>
        <v>0</v>
      </c>
      <c r="AS3" s="30">
        <f>Invulblad!W9</f>
        <v>0</v>
      </c>
      <c r="AT3" s="32" t="e">
        <f>AVERAGEIFS(AQ3:AS3,AQ3:AS3,"&lt;5",AQ3:AS3,"&gt;0")</f>
        <v>#DIV/0!</v>
      </c>
      <c r="AW3" s="30" t="e">
        <f>IF(O3&gt;0,O3,"#N/B")</f>
        <v>#DIV/0!</v>
      </c>
      <c r="AX3" s="30" t="e">
        <f>IF(Y3&gt;0,Y3,"#N/B")</f>
        <v>#DIV/0!</v>
      </c>
      <c r="AY3" s="30" t="e">
        <f>IF(AD3&gt;0,AD3,"#N/B")</f>
        <v>#DIV/0!</v>
      </c>
      <c r="AZ3" s="30" t="e">
        <f>IF(AP3&gt;0,AP3,"#N/B")</f>
        <v>#DIV/0!</v>
      </c>
      <c r="BA3" s="30" t="e">
        <f>IF(AT3&gt;0,AT3,"#N/B")</f>
        <v>#DIV/0!</v>
      </c>
    </row>
    <row r="4" spans="1:53" x14ac:dyDescent="0.3">
      <c r="A4" s="30">
        <f>Invulblad!A10</f>
        <v>2</v>
      </c>
      <c r="B4" s="38">
        <f>Invulblad!B10</f>
        <v>0</v>
      </c>
      <c r="C4" s="30">
        <f>Invulblad!C10</f>
        <v>0</v>
      </c>
      <c r="D4" s="30">
        <f>Invulblad!E10</f>
        <v>0</v>
      </c>
      <c r="E4" s="30">
        <f>Invulblad!G10</f>
        <v>0</v>
      </c>
      <c r="F4" s="30">
        <f>Invulblad!H10</f>
        <v>0</v>
      </c>
      <c r="G4" s="30">
        <f>Invulblad!K10</f>
        <v>0</v>
      </c>
      <c r="H4" s="30">
        <f>Invulblad!N10</f>
        <v>0</v>
      </c>
      <c r="I4" s="30">
        <f>Invulblad!O10</f>
        <v>0</v>
      </c>
      <c r="J4" s="30">
        <f>Invulblad!Q10</f>
        <v>0</v>
      </c>
      <c r="K4" s="30">
        <f>Invulblad!S10</f>
        <v>0</v>
      </c>
      <c r="L4" s="30">
        <f>Invulblad!U10</f>
        <v>0</v>
      </c>
      <c r="M4" s="30">
        <f>Invulblad!X10</f>
        <v>0</v>
      </c>
      <c r="N4" s="30">
        <f>Invulblad!Y10</f>
        <v>0</v>
      </c>
      <c r="O4" s="32" t="e">
        <f t="shared" ref="O4:O33" si="0">AVERAGEIFS(C4:N4,C4:N4,"&lt;5",C4:N4,"&gt;0")</f>
        <v>#DIV/0!</v>
      </c>
      <c r="P4" s="30">
        <f>Invulblad!C10</f>
        <v>0</v>
      </c>
      <c r="Q4" s="30">
        <f>Invulblad!D10</f>
        <v>0</v>
      </c>
      <c r="R4" s="30">
        <f>Invulblad!E10</f>
        <v>0</v>
      </c>
      <c r="S4" s="30">
        <f>Invulblad!F10</f>
        <v>0</v>
      </c>
      <c r="T4" s="30">
        <f>Invulblad!L10</f>
        <v>0</v>
      </c>
      <c r="U4" s="30">
        <f>Invulblad!R10</f>
        <v>0</v>
      </c>
      <c r="V4" s="30">
        <f>Invulblad!T10</f>
        <v>0</v>
      </c>
      <c r="W4" s="30">
        <f>Invulblad!X10</f>
        <v>0</v>
      </c>
      <c r="X4" s="30">
        <f>Invulblad!Y10</f>
        <v>0</v>
      </c>
      <c r="Y4" s="32" t="e">
        <f t="shared" ref="Y4:Y33" si="1">AVERAGEIFS(P4:X4,P4:X4,"&lt;5",P4:X4,"&gt;0")</f>
        <v>#DIV/0!</v>
      </c>
      <c r="Z4" s="30">
        <f>Invulblad!H10</f>
        <v>0</v>
      </c>
      <c r="AA4" s="30">
        <f>Invulblad!O10</f>
        <v>0</v>
      </c>
      <c r="AB4" s="30">
        <f>Invulblad!U10</f>
        <v>0</v>
      </c>
      <c r="AC4" s="30">
        <f>Invulblad!V10</f>
        <v>0</v>
      </c>
      <c r="AD4" s="32" t="e">
        <f t="shared" ref="AD4:AD33" si="2">AVERAGEIFS(Z4:AC4,Z4:AC4,"&lt;5",Z4:AC4,"&gt;0")</f>
        <v>#DIV/0!</v>
      </c>
      <c r="AE4" s="30">
        <f>Invulblad!F10</f>
        <v>0</v>
      </c>
      <c r="AF4" s="30">
        <f>Invulblad!G10</f>
        <v>0</v>
      </c>
      <c r="AG4" s="30">
        <f>Invulblad!H10</f>
        <v>0</v>
      </c>
      <c r="AH4" s="30">
        <f>Invulblad!I10</f>
        <v>0</v>
      </c>
      <c r="AI4" s="30">
        <f>Invulblad!L10</f>
        <v>0</v>
      </c>
      <c r="AJ4" s="30">
        <f>Invulblad!M10</f>
        <v>0</v>
      </c>
      <c r="AK4" s="30">
        <f>Invulblad!N10</f>
        <v>0</v>
      </c>
      <c r="AL4" s="30">
        <f>Invulblad!O10</f>
        <v>0</v>
      </c>
      <c r="AM4" s="30">
        <f>Invulblad!U10</f>
        <v>0</v>
      </c>
      <c r="AN4" s="30">
        <f>Invulblad!V10</f>
        <v>0</v>
      </c>
      <c r="AO4" s="30">
        <f>Invulblad!Y10</f>
        <v>0</v>
      </c>
      <c r="AP4" s="32" t="e">
        <f t="shared" ref="AP4:AP33" si="3">AVERAGEIFS(AE4:AO4,AE4:AO4,"&lt;5",AE4:AO4,"&gt;0")</f>
        <v>#DIV/0!</v>
      </c>
      <c r="AQ4" s="30">
        <f>Invulblad!J10</f>
        <v>0</v>
      </c>
      <c r="AR4" s="30">
        <f>Invulblad!P10</f>
        <v>0</v>
      </c>
      <c r="AS4" s="30">
        <f>Invulblad!W10</f>
        <v>0</v>
      </c>
      <c r="AT4" s="32" t="e">
        <f t="shared" ref="AT4:AT33" si="4">AVERAGEIFS(AQ4:AS4,AQ4:AS4,"&lt;5",AQ4:AS4,"&gt;0")</f>
        <v>#DIV/0!</v>
      </c>
      <c r="AW4" s="30" t="e">
        <f t="shared" ref="AW4:AW33" si="5">IF(O4&gt;0,O4,"#N/B")</f>
        <v>#DIV/0!</v>
      </c>
      <c r="AX4" s="30" t="e">
        <f t="shared" ref="AX4:AX33" si="6">IF(Y4&gt;0,Y4,"#N/B")</f>
        <v>#DIV/0!</v>
      </c>
      <c r="AY4" s="30" t="e">
        <f t="shared" ref="AY4:AY33" si="7">IF(AD4&gt;0,AD4,"#N/B")</f>
        <v>#DIV/0!</v>
      </c>
      <c r="AZ4" s="30" t="e">
        <f t="shared" ref="AZ4:AZ33" si="8">IF(AP4&gt;0,AP4,"#N/B")</f>
        <v>#DIV/0!</v>
      </c>
      <c r="BA4" s="30" t="e">
        <f t="shared" ref="BA4:BA33" si="9">IF(AT4&gt;0,AT4,"#N/B")</f>
        <v>#DIV/0!</v>
      </c>
    </row>
    <row r="5" spans="1:53" x14ac:dyDescent="0.3">
      <c r="A5" s="30">
        <f>Invulblad!A11</f>
        <v>3</v>
      </c>
      <c r="B5" s="38">
        <f>Invulblad!B11</f>
        <v>0</v>
      </c>
      <c r="C5" s="30">
        <f>Invulblad!C11</f>
        <v>0</v>
      </c>
      <c r="D5" s="30">
        <f>Invulblad!E11</f>
        <v>0</v>
      </c>
      <c r="E5" s="30">
        <f>Invulblad!G11</f>
        <v>0</v>
      </c>
      <c r="F5" s="30">
        <f>Invulblad!H11</f>
        <v>0</v>
      </c>
      <c r="G5" s="30">
        <f>Invulblad!K11</f>
        <v>0</v>
      </c>
      <c r="H5" s="30">
        <f>Invulblad!N11</f>
        <v>0</v>
      </c>
      <c r="I5" s="30">
        <f>Invulblad!O11</f>
        <v>0</v>
      </c>
      <c r="J5" s="30">
        <f>Invulblad!Q11</f>
        <v>0</v>
      </c>
      <c r="K5" s="30">
        <f>Invulblad!S11</f>
        <v>0</v>
      </c>
      <c r="L5" s="30">
        <f>Invulblad!U11</f>
        <v>0</v>
      </c>
      <c r="M5" s="30">
        <f>Invulblad!X11</f>
        <v>0</v>
      </c>
      <c r="N5" s="30">
        <f>Invulblad!Y11</f>
        <v>0</v>
      </c>
      <c r="O5" s="32" t="e">
        <f t="shared" si="0"/>
        <v>#DIV/0!</v>
      </c>
      <c r="P5" s="30">
        <f>Invulblad!C11</f>
        <v>0</v>
      </c>
      <c r="Q5" s="30">
        <f>Invulblad!D11</f>
        <v>0</v>
      </c>
      <c r="R5" s="30">
        <f>Invulblad!E11</f>
        <v>0</v>
      </c>
      <c r="S5" s="30">
        <f>Invulblad!F11</f>
        <v>0</v>
      </c>
      <c r="T5" s="30">
        <f>Invulblad!L11</f>
        <v>0</v>
      </c>
      <c r="U5" s="30">
        <f>Invulblad!R11</f>
        <v>0</v>
      </c>
      <c r="V5" s="30">
        <f>Invulblad!T11</f>
        <v>0</v>
      </c>
      <c r="W5" s="30">
        <f>Invulblad!X11</f>
        <v>0</v>
      </c>
      <c r="X5" s="30">
        <f>Invulblad!Y11</f>
        <v>0</v>
      </c>
      <c r="Y5" s="32" t="e">
        <f t="shared" si="1"/>
        <v>#DIV/0!</v>
      </c>
      <c r="Z5" s="30">
        <f>Invulblad!H11</f>
        <v>0</v>
      </c>
      <c r="AA5" s="30">
        <f>Invulblad!O11</f>
        <v>0</v>
      </c>
      <c r="AB5" s="30">
        <f>Invulblad!U11</f>
        <v>0</v>
      </c>
      <c r="AC5" s="30">
        <f>Invulblad!V11</f>
        <v>0</v>
      </c>
      <c r="AD5" s="32" t="e">
        <f t="shared" si="2"/>
        <v>#DIV/0!</v>
      </c>
      <c r="AE5" s="30">
        <f>Invulblad!F11</f>
        <v>0</v>
      </c>
      <c r="AF5" s="30">
        <f>Invulblad!G11</f>
        <v>0</v>
      </c>
      <c r="AG5" s="30">
        <f>Invulblad!H11</f>
        <v>0</v>
      </c>
      <c r="AH5" s="30">
        <f>Invulblad!I11</f>
        <v>0</v>
      </c>
      <c r="AI5" s="30">
        <f>Invulblad!L11</f>
        <v>0</v>
      </c>
      <c r="AJ5" s="30">
        <f>Invulblad!M11</f>
        <v>0</v>
      </c>
      <c r="AK5" s="30">
        <f>Invulblad!N11</f>
        <v>0</v>
      </c>
      <c r="AL5" s="30">
        <f>Invulblad!O11</f>
        <v>0</v>
      </c>
      <c r="AM5" s="30">
        <f>Invulblad!U11</f>
        <v>0</v>
      </c>
      <c r="AN5" s="30">
        <f>Invulblad!V11</f>
        <v>0</v>
      </c>
      <c r="AO5" s="30">
        <f>Invulblad!Y11</f>
        <v>0</v>
      </c>
      <c r="AP5" s="32" t="e">
        <f t="shared" si="3"/>
        <v>#DIV/0!</v>
      </c>
      <c r="AQ5" s="30">
        <f>Invulblad!J11</f>
        <v>0</v>
      </c>
      <c r="AR5" s="30">
        <f>Invulblad!P11</f>
        <v>0</v>
      </c>
      <c r="AS5" s="30">
        <f>Invulblad!W11</f>
        <v>0</v>
      </c>
      <c r="AT5" s="32" t="e">
        <f t="shared" si="4"/>
        <v>#DIV/0!</v>
      </c>
      <c r="AW5" s="30" t="e">
        <f t="shared" si="5"/>
        <v>#DIV/0!</v>
      </c>
      <c r="AX5" s="30" t="e">
        <f t="shared" si="6"/>
        <v>#DIV/0!</v>
      </c>
      <c r="AY5" s="30" t="e">
        <f t="shared" si="7"/>
        <v>#DIV/0!</v>
      </c>
      <c r="AZ5" s="30" t="e">
        <f t="shared" si="8"/>
        <v>#DIV/0!</v>
      </c>
      <c r="BA5" s="30" t="e">
        <f t="shared" si="9"/>
        <v>#DIV/0!</v>
      </c>
    </row>
    <row r="6" spans="1:53" x14ac:dyDescent="0.3">
      <c r="A6" s="30">
        <f>Invulblad!A12</f>
        <v>4</v>
      </c>
      <c r="B6" s="38">
        <f>Invulblad!B12</f>
        <v>0</v>
      </c>
      <c r="C6" s="30">
        <f>Invulblad!C12</f>
        <v>0</v>
      </c>
      <c r="D6" s="30">
        <f>Invulblad!E12</f>
        <v>0</v>
      </c>
      <c r="E6" s="30">
        <f>Invulblad!G12</f>
        <v>0</v>
      </c>
      <c r="F6" s="30">
        <f>Invulblad!H12</f>
        <v>0</v>
      </c>
      <c r="G6" s="30">
        <f>Invulblad!K12</f>
        <v>0</v>
      </c>
      <c r="H6" s="30">
        <f>Invulblad!N12</f>
        <v>0</v>
      </c>
      <c r="I6" s="30">
        <f>Invulblad!O12</f>
        <v>0</v>
      </c>
      <c r="J6" s="30">
        <f>Invulblad!Q12</f>
        <v>0</v>
      </c>
      <c r="K6" s="30">
        <f>Invulblad!S12</f>
        <v>0</v>
      </c>
      <c r="L6" s="30">
        <f>Invulblad!U12</f>
        <v>0</v>
      </c>
      <c r="M6" s="30">
        <f>Invulblad!X12</f>
        <v>0</v>
      </c>
      <c r="N6" s="30">
        <f>Invulblad!Y12</f>
        <v>0</v>
      </c>
      <c r="O6" s="32" t="e">
        <f t="shared" si="0"/>
        <v>#DIV/0!</v>
      </c>
      <c r="P6" s="30">
        <f>Invulblad!C12</f>
        <v>0</v>
      </c>
      <c r="Q6" s="30">
        <f>Invulblad!D12</f>
        <v>0</v>
      </c>
      <c r="R6" s="30">
        <f>Invulblad!E12</f>
        <v>0</v>
      </c>
      <c r="S6" s="30">
        <f>Invulblad!F12</f>
        <v>0</v>
      </c>
      <c r="T6" s="30">
        <f>Invulblad!L12</f>
        <v>0</v>
      </c>
      <c r="U6" s="30">
        <f>Invulblad!R12</f>
        <v>0</v>
      </c>
      <c r="V6" s="30">
        <f>Invulblad!T12</f>
        <v>0</v>
      </c>
      <c r="W6" s="30">
        <f>Invulblad!X12</f>
        <v>0</v>
      </c>
      <c r="X6" s="30">
        <f>Invulblad!Y12</f>
        <v>0</v>
      </c>
      <c r="Y6" s="32" t="e">
        <f t="shared" si="1"/>
        <v>#DIV/0!</v>
      </c>
      <c r="Z6" s="30">
        <f>Invulblad!H12</f>
        <v>0</v>
      </c>
      <c r="AA6" s="30">
        <f>Invulblad!O12</f>
        <v>0</v>
      </c>
      <c r="AB6" s="30">
        <f>Invulblad!U12</f>
        <v>0</v>
      </c>
      <c r="AC6" s="30">
        <f>Invulblad!V12</f>
        <v>0</v>
      </c>
      <c r="AD6" s="32" t="e">
        <f t="shared" si="2"/>
        <v>#DIV/0!</v>
      </c>
      <c r="AE6" s="30">
        <f>Invulblad!F12</f>
        <v>0</v>
      </c>
      <c r="AF6" s="30">
        <f>Invulblad!G12</f>
        <v>0</v>
      </c>
      <c r="AG6" s="30">
        <f>Invulblad!H12</f>
        <v>0</v>
      </c>
      <c r="AH6" s="30">
        <f>Invulblad!I12</f>
        <v>0</v>
      </c>
      <c r="AI6" s="30">
        <f>Invulblad!L12</f>
        <v>0</v>
      </c>
      <c r="AJ6" s="30">
        <f>Invulblad!M12</f>
        <v>0</v>
      </c>
      <c r="AK6" s="30">
        <f>Invulblad!N12</f>
        <v>0</v>
      </c>
      <c r="AL6" s="30">
        <f>Invulblad!O12</f>
        <v>0</v>
      </c>
      <c r="AM6" s="30">
        <f>Invulblad!U12</f>
        <v>0</v>
      </c>
      <c r="AN6" s="30">
        <f>Invulblad!V12</f>
        <v>0</v>
      </c>
      <c r="AO6" s="30">
        <f>Invulblad!Y12</f>
        <v>0</v>
      </c>
      <c r="AP6" s="32" t="e">
        <f t="shared" si="3"/>
        <v>#DIV/0!</v>
      </c>
      <c r="AQ6" s="30">
        <f>Invulblad!J12</f>
        <v>0</v>
      </c>
      <c r="AR6" s="30">
        <f>Invulblad!P12</f>
        <v>0</v>
      </c>
      <c r="AS6" s="30">
        <f>Invulblad!W12</f>
        <v>0</v>
      </c>
      <c r="AT6" s="32" t="e">
        <f t="shared" si="4"/>
        <v>#DIV/0!</v>
      </c>
      <c r="AW6" s="30" t="e">
        <f t="shared" si="5"/>
        <v>#DIV/0!</v>
      </c>
      <c r="AX6" s="30" t="e">
        <f>IF(Y6&gt;0,Y6,"#N/B")</f>
        <v>#DIV/0!</v>
      </c>
      <c r="AY6" s="30" t="e">
        <f t="shared" si="7"/>
        <v>#DIV/0!</v>
      </c>
      <c r="AZ6" s="30" t="e">
        <f t="shared" si="8"/>
        <v>#DIV/0!</v>
      </c>
      <c r="BA6" s="30" t="e">
        <f t="shared" si="9"/>
        <v>#DIV/0!</v>
      </c>
    </row>
    <row r="7" spans="1:53" x14ac:dyDescent="0.3">
      <c r="A7" s="30">
        <f>Invulblad!A13</f>
        <v>5</v>
      </c>
      <c r="B7" s="38">
        <f>Invulblad!B13</f>
        <v>0</v>
      </c>
      <c r="C7" s="30">
        <f>Invulblad!C13</f>
        <v>0</v>
      </c>
      <c r="D7" s="30">
        <f>Invulblad!E13</f>
        <v>0</v>
      </c>
      <c r="E7" s="30">
        <f>Invulblad!G13</f>
        <v>0</v>
      </c>
      <c r="F7" s="30">
        <f>Invulblad!H13</f>
        <v>0</v>
      </c>
      <c r="G7" s="30">
        <f>Invulblad!K13</f>
        <v>0</v>
      </c>
      <c r="H7" s="30">
        <f>Invulblad!N13</f>
        <v>0</v>
      </c>
      <c r="I7" s="30">
        <f>Invulblad!O13</f>
        <v>0</v>
      </c>
      <c r="J7" s="30">
        <f>Invulblad!Q13</f>
        <v>0</v>
      </c>
      <c r="K7" s="30">
        <f>Invulblad!S13</f>
        <v>0</v>
      </c>
      <c r="L7" s="30">
        <f>Invulblad!U13</f>
        <v>0</v>
      </c>
      <c r="M7" s="30">
        <f>Invulblad!X13</f>
        <v>0</v>
      </c>
      <c r="N7" s="30">
        <f>Invulblad!Y13</f>
        <v>0</v>
      </c>
      <c r="O7" s="32" t="e">
        <f t="shared" si="0"/>
        <v>#DIV/0!</v>
      </c>
      <c r="P7" s="30">
        <f>Invulblad!C13</f>
        <v>0</v>
      </c>
      <c r="Q7" s="30">
        <f>Invulblad!D13</f>
        <v>0</v>
      </c>
      <c r="R7" s="30">
        <f>Invulblad!E13</f>
        <v>0</v>
      </c>
      <c r="S7" s="30">
        <f>Invulblad!F13</f>
        <v>0</v>
      </c>
      <c r="T7" s="30">
        <f>Invulblad!L13</f>
        <v>0</v>
      </c>
      <c r="U7" s="30">
        <f>Invulblad!R13</f>
        <v>0</v>
      </c>
      <c r="V7" s="30">
        <f>Invulblad!T13</f>
        <v>0</v>
      </c>
      <c r="W7" s="30">
        <f>Invulblad!X13</f>
        <v>0</v>
      </c>
      <c r="X7" s="30">
        <f>Invulblad!Y13</f>
        <v>0</v>
      </c>
      <c r="Y7" s="32" t="e">
        <f t="shared" si="1"/>
        <v>#DIV/0!</v>
      </c>
      <c r="Z7" s="30">
        <f>Invulblad!H13</f>
        <v>0</v>
      </c>
      <c r="AA7" s="30">
        <f>Invulblad!O13</f>
        <v>0</v>
      </c>
      <c r="AB7" s="30">
        <f>Invulblad!U13</f>
        <v>0</v>
      </c>
      <c r="AC7" s="30">
        <f>Invulblad!V13</f>
        <v>0</v>
      </c>
      <c r="AD7" s="32" t="e">
        <f t="shared" si="2"/>
        <v>#DIV/0!</v>
      </c>
      <c r="AE7" s="30">
        <f>Invulblad!F13</f>
        <v>0</v>
      </c>
      <c r="AF7" s="30">
        <f>Invulblad!G13</f>
        <v>0</v>
      </c>
      <c r="AG7" s="30">
        <f>Invulblad!H13</f>
        <v>0</v>
      </c>
      <c r="AH7" s="30">
        <f>Invulblad!I13</f>
        <v>0</v>
      </c>
      <c r="AI7" s="30">
        <f>Invulblad!L13</f>
        <v>0</v>
      </c>
      <c r="AJ7" s="30">
        <f>Invulblad!M13</f>
        <v>0</v>
      </c>
      <c r="AK7" s="30">
        <f>Invulblad!N13</f>
        <v>0</v>
      </c>
      <c r="AL7" s="30">
        <f>Invulblad!O13</f>
        <v>0</v>
      </c>
      <c r="AM7" s="30">
        <f>Invulblad!U13</f>
        <v>0</v>
      </c>
      <c r="AN7" s="30">
        <f>Invulblad!V13</f>
        <v>0</v>
      </c>
      <c r="AO7" s="30">
        <f>Invulblad!Y13</f>
        <v>0</v>
      </c>
      <c r="AP7" s="32" t="e">
        <f t="shared" si="3"/>
        <v>#DIV/0!</v>
      </c>
      <c r="AQ7" s="30">
        <f>Invulblad!J13</f>
        <v>0</v>
      </c>
      <c r="AR7" s="30">
        <f>Invulblad!P13</f>
        <v>0</v>
      </c>
      <c r="AS7" s="30">
        <f>Invulblad!W13</f>
        <v>0</v>
      </c>
      <c r="AT7" s="32" t="e">
        <f t="shared" si="4"/>
        <v>#DIV/0!</v>
      </c>
      <c r="AW7" s="30" t="e">
        <f t="shared" si="5"/>
        <v>#DIV/0!</v>
      </c>
      <c r="AX7" s="30" t="e">
        <f t="shared" si="6"/>
        <v>#DIV/0!</v>
      </c>
      <c r="AY7" s="30" t="e">
        <f t="shared" si="7"/>
        <v>#DIV/0!</v>
      </c>
      <c r="AZ7" s="30" t="e">
        <f t="shared" si="8"/>
        <v>#DIV/0!</v>
      </c>
      <c r="BA7" s="30" t="e">
        <f t="shared" si="9"/>
        <v>#DIV/0!</v>
      </c>
    </row>
    <row r="8" spans="1:53" x14ac:dyDescent="0.3">
      <c r="A8" s="30">
        <f>Invulblad!A14</f>
        <v>6</v>
      </c>
      <c r="B8" s="38">
        <f>Invulblad!B14</f>
        <v>0</v>
      </c>
      <c r="C8" s="30">
        <f>Invulblad!C14</f>
        <v>0</v>
      </c>
      <c r="D8" s="30">
        <f>Invulblad!E14</f>
        <v>0</v>
      </c>
      <c r="E8" s="30">
        <f>Invulblad!G14</f>
        <v>0</v>
      </c>
      <c r="F8" s="30">
        <f>Invulblad!H14</f>
        <v>0</v>
      </c>
      <c r="G8" s="30">
        <f>Invulblad!K14</f>
        <v>0</v>
      </c>
      <c r="H8" s="30">
        <f>Invulblad!N14</f>
        <v>0</v>
      </c>
      <c r="I8" s="30">
        <f>Invulblad!O14</f>
        <v>0</v>
      </c>
      <c r="J8" s="30">
        <f>Invulblad!Q14</f>
        <v>0</v>
      </c>
      <c r="K8" s="30">
        <f>Invulblad!S14</f>
        <v>0</v>
      </c>
      <c r="L8" s="30">
        <f>Invulblad!U14</f>
        <v>0</v>
      </c>
      <c r="M8" s="30">
        <f>Invulblad!X14</f>
        <v>0</v>
      </c>
      <c r="N8" s="30">
        <f>Invulblad!Y14</f>
        <v>0</v>
      </c>
      <c r="O8" s="32" t="e">
        <f t="shared" si="0"/>
        <v>#DIV/0!</v>
      </c>
      <c r="P8" s="30">
        <f>Invulblad!C14</f>
        <v>0</v>
      </c>
      <c r="Q8" s="30">
        <f>Invulblad!D14</f>
        <v>0</v>
      </c>
      <c r="R8" s="30">
        <f>Invulblad!E14</f>
        <v>0</v>
      </c>
      <c r="S8" s="30">
        <f>Invulblad!F14</f>
        <v>0</v>
      </c>
      <c r="T8" s="30">
        <f>Invulblad!L14</f>
        <v>0</v>
      </c>
      <c r="U8" s="30">
        <f>Invulblad!R14</f>
        <v>0</v>
      </c>
      <c r="V8" s="30">
        <f>Invulblad!T14</f>
        <v>0</v>
      </c>
      <c r="W8" s="30">
        <f>Invulblad!X14</f>
        <v>0</v>
      </c>
      <c r="X8" s="30">
        <f>Invulblad!Y14</f>
        <v>0</v>
      </c>
      <c r="Y8" s="32" t="e">
        <f t="shared" si="1"/>
        <v>#DIV/0!</v>
      </c>
      <c r="Z8" s="30">
        <f>Invulblad!H14</f>
        <v>0</v>
      </c>
      <c r="AA8" s="30">
        <f>Invulblad!O14</f>
        <v>0</v>
      </c>
      <c r="AB8" s="30">
        <f>Invulblad!U14</f>
        <v>0</v>
      </c>
      <c r="AC8" s="30">
        <f>Invulblad!V14</f>
        <v>0</v>
      </c>
      <c r="AD8" s="32" t="e">
        <f t="shared" si="2"/>
        <v>#DIV/0!</v>
      </c>
      <c r="AE8" s="30">
        <f>Invulblad!F14</f>
        <v>0</v>
      </c>
      <c r="AF8" s="30">
        <f>Invulblad!G14</f>
        <v>0</v>
      </c>
      <c r="AG8" s="30">
        <f>Invulblad!H14</f>
        <v>0</v>
      </c>
      <c r="AH8" s="30">
        <f>Invulblad!I14</f>
        <v>0</v>
      </c>
      <c r="AI8" s="30">
        <f>Invulblad!L14</f>
        <v>0</v>
      </c>
      <c r="AJ8" s="30">
        <f>Invulblad!M14</f>
        <v>0</v>
      </c>
      <c r="AK8" s="30">
        <f>Invulblad!N14</f>
        <v>0</v>
      </c>
      <c r="AL8" s="30">
        <f>Invulblad!O14</f>
        <v>0</v>
      </c>
      <c r="AM8" s="30">
        <f>Invulblad!U14</f>
        <v>0</v>
      </c>
      <c r="AN8" s="30">
        <f>Invulblad!V14</f>
        <v>0</v>
      </c>
      <c r="AO8" s="30">
        <f>Invulblad!Y14</f>
        <v>0</v>
      </c>
      <c r="AP8" s="32" t="e">
        <f t="shared" si="3"/>
        <v>#DIV/0!</v>
      </c>
      <c r="AQ8" s="30">
        <f>Invulblad!J14</f>
        <v>0</v>
      </c>
      <c r="AR8" s="30">
        <f>Invulblad!P14</f>
        <v>0</v>
      </c>
      <c r="AS8" s="30">
        <f>Invulblad!W14</f>
        <v>0</v>
      </c>
      <c r="AT8" s="32" t="e">
        <f t="shared" si="4"/>
        <v>#DIV/0!</v>
      </c>
      <c r="AW8" s="30" t="e">
        <f t="shared" si="5"/>
        <v>#DIV/0!</v>
      </c>
      <c r="AX8" s="30" t="e">
        <f t="shared" si="6"/>
        <v>#DIV/0!</v>
      </c>
      <c r="AY8" s="30" t="e">
        <f t="shared" si="7"/>
        <v>#DIV/0!</v>
      </c>
      <c r="AZ8" s="30" t="e">
        <f t="shared" si="8"/>
        <v>#DIV/0!</v>
      </c>
      <c r="BA8" s="30" t="e">
        <f t="shared" si="9"/>
        <v>#DIV/0!</v>
      </c>
    </row>
    <row r="9" spans="1:53" x14ac:dyDescent="0.3">
      <c r="A9" s="30">
        <f>Invulblad!A15</f>
        <v>7</v>
      </c>
      <c r="B9" s="38">
        <f>Invulblad!B15</f>
        <v>0</v>
      </c>
      <c r="C9" s="30">
        <f>Invulblad!C15</f>
        <v>0</v>
      </c>
      <c r="D9" s="30">
        <f>Invulblad!E15</f>
        <v>0</v>
      </c>
      <c r="E9" s="30">
        <f>Invulblad!G15</f>
        <v>0</v>
      </c>
      <c r="F9" s="30">
        <f>Invulblad!H15</f>
        <v>0</v>
      </c>
      <c r="G9" s="30">
        <f>Invulblad!K15</f>
        <v>0</v>
      </c>
      <c r="H9" s="30">
        <f>Invulblad!N15</f>
        <v>0</v>
      </c>
      <c r="I9" s="30">
        <f>Invulblad!O15</f>
        <v>0</v>
      </c>
      <c r="J9" s="30">
        <f>Invulblad!Q15</f>
        <v>0</v>
      </c>
      <c r="K9" s="30">
        <f>Invulblad!S15</f>
        <v>0</v>
      </c>
      <c r="L9" s="30">
        <f>Invulblad!U15</f>
        <v>0</v>
      </c>
      <c r="M9" s="30">
        <f>Invulblad!X15</f>
        <v>0</v>
      </c>
      <c r="N9" s="30">
        <f>Invulblad!Y15</f>
        <v>0</v>
      </c>
      <c r="O9" s="32" t="e">
        <f t="shared" si="0"/>
        <v>#DIV/0!</v>
      </c>
      <c r="P9" s="30">
        <f>Invulblad!C15</f>
        <v>0</v>
      </c>
      <c r="Q9" s="30">
        <f>Invulblad!D15</f>
        <v>0</v>
      </c>
      <c r="R9" s="30">
        <f>Invulblad!E15</f>
        <v>0</v>
      </c>
      <c r="S9" s="30">
        <f>Invulblad!F15</f>
        <v>0</v>
      </c>
      <c r="T9" s="30">
        <f>Invulblad!L15</f>
        <v>0</v>
      </c>
      <c r="U9" s="30">
        <f>Invulblad!R15</f>
        <v>0</v>
      </c>
      <c r="V9" s="30">
        <f>Invulblad!T15</f>
        <v>0</v>
      </c>
      <c r="W9" s="30">
        <f>Invulblad!X15</f>
        <v>0</v>
      </c>
      <c r="X9" s="30">
        <f>Invulblad!Y15</f>
        <v>0</v>
      </c>
      <c r="Y9" s="32" t="e">
        <f t="shared" si="1"/>
        <v>#DIV/0!</v>
      </c>
      <c r="Z9" s="30">
        <f>Invulblad!H15</f>
        <v>0</v>
      </c>
      <c r="AA9" s="30">
        <f>Invulblad!O15</f>
        <v>0</v>
      </c>
      <c r="AB9" s="30">
        <f>Invulblad!U15</f>
        <v>0</v>
      </c>
      <c r="AC9" s="30">
        <f>Invulblad!V15</f>
        <v>0</v>
      </c>
      <c r="AD9" s="32" t="e">
        <f t="shared" si="2"/>
        <v>#DIV/0!</v>
      </c>
      <c r="AE9" s="30">
        <f>Invulblad!F15</f>
        <v>0</v>
      </c>
      <c r="AF9" s="30">
        <f>Invulblad!G15</f>
        <v>0</v>
      </c>
      <c r="AG9" s="30">
        <f>Invulblad!H15</f>
        <v>0</v>
      </c>
      <c r="AH9" s="30">
        <f>Invulblad!I15</f>
        <v>0</v>
      </c>
      <c r="AI9" s="30">
        <f>Invulblad!L15</f>
        <v>0</v>
      </c>
      <c r="AJ9" s="30">
        <f>Invulblad!M15</f>
        <v>0</v>
      </c>
      <c r="AK9" s="30">
        <f>Invulblad!N15</f>
        <v>0</v>
      </c>
      <c r="AL9" s="30">
        <f>Invulblad!O15</f>
        <v>0</v>
      </c>
      <c r="AM9" s="30">
        <f>Invulblad!U15</f>
        <v>0</v>
      </c>
      <c r="AN9" s="30">
        <f>Invulblad!V15</f>
        <v>0</v>
      </c>
      <c r="AO9" s="30">
        <f>Invulblad!Y15</f>
        <v>0</v>
      </c>
      <c r="AP9" s="32" t="e">
        <f t="shared" si="3"/>
        <v>#DIV/0!</v>
      </c>
      <c r="AQ9" s="30">
        <f>Invulblad!J15</f>
        <v>0</v>
      </c>
      <c r="AR9" s="30">
        <f>Invulblad!P15</f>
        <v>0</v>
      </c>
      <c r="AS9" s="30">
        <f>Invulblad!W15</f>
        <v>0</v>
      </c>
      <c r="AT9" s="32" t="e">
        <f t="shared" si="4"/>
        <v>#DIV/0!</v>
      </c>
      <c r="AW9" s="30" t="e">
        <f t="shared" si="5"/>
        <v>#DIV/0!</v>
      </c>
      <c r="AX9" s="30" t="e">
        <f t="shared" si="6"/>
        <v>#DIV/0!</v>
      </c>
      <c r="AY9" s="30" t="e">
        <f t="shared" si="7"/>
        <v>#DIV/0!</v>
      </c>
      <c r="AZ9" s="30" t="e">
        <f t="shared" si="8"/>
        <v>#DIV/0!</v>
      </c>
      <c r="BA9" s="30" t="e">
        <f t="shared" si="9"/>
        <v>#DIV/0!</v>
      </c>
    </row>
    <row r="10" spans="1:53" x14ac:dyDescent="0.3">
      <c r="A10" s="30">
        <f>Invulblad!A16</f>
        <v>8</v>
      </c>
      <c r="B10" s="38">
        <f>Invulblad!B16</f>
        <v>0</v>
      </c>
      <c r="C10" s="30">
        <f>Invulblad!C16</f>
        <v>0</v>
      </c>
      <c r="D10" s="30">
        <f>Invulblad!E16</f>
        <v>0</v>
      </c>
      <c r="E10" s="30">
        <f>Invulblad!G16</f>
        <v>0</v>
      </c>
      <c r="F10" s="30">
        <f>Invulblad!H16</f>
        <v>0</v>
      </c>
      <c r="G10" s="30">
        <f>Invulblad!K16</f>
        <v>0</v>
      </c>
      <c r="H10" s="30">
        <f>Invulblad!N16</f>
        <v>0</v>
      </c>
      <c r="I10" s="30">
        <f>Invulblad!O16</f>
        <v>0</v>
      </c>
      <c r="J10" s="30">
        <f>Invulblad!Q16</f>
        <v>0</v>
      </c>
      <c r="K10" s="30">
        <f>Invulblad!S16</f>
        <v>0</v>
      </c>
      <c r="L10" s="30">
        <f>Invulblad!U16</f>
        <v>0</v>
      </c>
      <c r="M10" s="30">
        <f>Invulblad!X16</f>
        <v>0</v>
      </c>
      <c r="N10" s="30">
        <f>Invulblad!Y16</f>
        <v>0</v>
      </c>
      <c r="O10" s="32" t="e">
        <f t="shared" si="0"/>
        <v>#DIV/0!</v>
      </c>
      <c r="P10" s="30">
        <f>Invulblad!C16</f>
        <v>0</v>
      </c>
      <c r="Q10" s="30">
        <f>Invulblad!D16</f>
        <v>0</v>
      </c>
      <c r="R10" s="30">
        <f>Invulblad!E16</f>
        <v>0</v>
      </c>
      <c r="S10" s="30">
        <f>Invulblad!F16</f>
        <v>0</v>
      </c>
      <c r="T10" s="30">
        <f>Invulblad!L16</f>
        <v>0</v>
      </c>
      <c r="U10" s="30">
        <f>Invulblad!R16</f>
        <v>0</v>
      </c>
      <c r="V10" s="30">
        <f>Invulblad!T16</f>
        <v>0</v>
      </c>
      <c r="W10" s="30">
        <f>Invulblad!X16</f>
        <v>0</v>
      </c>
      <c r="X10" s="30">
        <f>Invulblad!Y16</f>
        <v>0</v>
      </c>
      <c r="Y10" s="32" t="e">
        <f t="shared" si="1"/>
        <v>#DIV/0!</v>
      </c>
      <c r="Z10" s="30">
        <f>Invulblad!H16</f>
        <v>0</v>
      </c>
      <c r="AA10" s="30">
        <f>Invulblad!O16</f>
        <v>0</v>
      </c>
      <c r="AB10" s="30">
        <f>Invulblad!U16</f>
        <v>0</v>
      </c>
      <c r="AC10" s="30">
        <f>Invulblad!V16</f>
        <v>0</v>
      </c>
      <c r="AD10" s="32" t="e">
        <f t="shared" si="2"/>
        <v>#DIV/0!</v>
      </c>
      <c r="AE10" s="30">
        <f>Invulblad!F16</f>
        <v>0</v>
      </c>
      <c r="AF10" s="30">
        <f>Invulblad!G16</f>
        <v>0</v>
      </c>
      <c r="AG10" s="30">
        <f>Invulblad!H16</f>
        <v>0</v>
      </c>
      <c r="AH10" s="30">
        <f>Invulblad!I16</f>
        <v>0</v>
      </c>
      <c r="AI10" s="30">
        <f>Invulblad!L16</f>
        <v>0</v>
      </c>
      <c r="AJ10" s="30">
        <f>Invulblad!M16</f>
        <v>0</v>
      </c>
      <c r="AK10" s="30">
        <f>Invulblad!N16</f>
        <v>0</v>
      </c>
      <c r="AL10" s="30">
        <f>Invulblad!O16</f>
        <v>0</v>
      </c>
      <c r="AM10" s="30">
        <f>Invulblad!U16</f>
        <v>0</v>
      </c>
      <c r="AN10" s="30">
        <f>Invulblad!V16</f>
        <v>0</v>
      </c>
      <c r="AO10" s="30">
        <f>Invulblad!Y16</f>
        <v>0</v>
      </c>
      <c r="AP10" s="32" t="e">
        <f t="shared" si="3"/>
        <v>#DIV/0!</v>
      </c>
      <c r="AQ10" s="30">
        <f>Invulblad!J16</f>
        <v>0</v>
      </c>
      <c r="AR10" s="30">
        <f>Invulblad!P16</f>
        <v>0</v>
      </c>
      <c r="AS10" s="30">
        <f>Invulblad!W16</f>
        <v>0</v>
      </c>
      <c r="AT10" s="32" t="e">
        <f t="shared" si="4"/>
        <v>#DIV/0!</v>
      </c>
      <c r="AW10" s="30" t="e">
        <f t="shared" si="5"/>
        <v>#DIV/0!</v>
      </c>
      <c r="AX10" s="30" t="e">
        <f t="shared" si="6"/>
        <v>#DIV/0!</v>
      </c>
      <c r="AY10" s="30" t="e">
        <f t="shared" si="7"/>
        <v>#DIV/0!</v>
      </c>
      <c r="AZ10" s="30" t="e">
        <f t="shared" si="8"/>
        <v>#DIV/0!</v>
      </c>
      <c r="BA10" s="30" t="e">
        <f t="shared" si="9"/>
        <v>#DIV/0!</v>
      </c>
    </row>
    <row r="11" spans="1:53" x14ac:dyDescent="0.3">
      <c r="A11" s="30">
        <f>Invulblad!A17</f>
        <v>9</v>
      </c>
      <c r="B11" s="38">
        <f>Invulblad!B17</f>
        <v>0</v>
      </c>
      <c r="C11" s="30">
        <f>Invulblad!C17</f>
        <v>0</v>
      </c>
      <c r="D11" s="30">
        <f>Invulblad!E17</f>
        <v>0</v>
      </c>
      <c r="E11" s="30">
        <f>Invulblad!G17</f>
        <v>0</v>
      </c>
      <c r="F11" s="30">
        <f>Invulblad!H17</f>
        <v>0</v>
      </c>
      <c r="G11" s="30">
        <f>Invulblad!K17</f>
        <v>0</v>
      </c>
      <c r="H11" s="30">
        <f>Invulblad!N17</f>
        <v>0</v>
      </c>
      <c r="I11" s="30">
        <f>Invulblad!O17</f>
        <v>0</v>
      </c>
      <c r="J11" s="30">
        <f>Invulblad!Q17</f>
        <v>0</v>
      </c>
      <c r="K11" s="30">
        <f>Invulblad!S17</f>
        <v>0</v>
      </c>
      <c r="L11" s="30">
        <f>Invulblad!U17</f>
        <v>0</v>
      </c>
      <c r="M11" s="30">
        <f>Invulblad!X17</f>
        <v>0</v>
      </c>
      <c r="N11" s="30">
        <f>Invulblad!Y17</f>
        <v>0</v>
      </c>
      <c r="O11" s="32" t="e">
        <f t="shared" si="0"/>
        <v>#DIV/0!</v>
      </c>
      <c r="P11" s="30">
        <f>Invulblad!C17</f>
        <v>0</v>
      </c>
      <c r="Q11" s="30">
        <f>Invulblad!D17</f>
        <v>0</v>
      </c>
      <c r="R11" s="30">
        <f>Invulblad!E17</f>
        <v>0</v>
      </c>
      <c r="S11" s="30">
        <f>Invulblad!F17</f>
        <v>0</v>
      </c>
      <c r="T11" s="30">
        <f>Invulblad!L17</f>
        <v>0</v>
      </c>
      <c r="U11" s="30">
        <f>Invulblad!R17</f>
        <v>0</v>
      </c>
      <c r="V11" s="30">
        <f>Invulblad!T17</f>
        <v>0</v>
      </c>
      <c r="W11" s="30">
        <f>Invulblad!X17</f>
        <v>0</v>
      </c>
      <c r="X11" s="30">
        <f>Invulblad!Y17</f>
        <v>0</v>
      </c>
      <c r="Y11" s="32" t="e">
        <f t="shared" si="1"/>
        <v>#DIV/0!</v>
      </c>
      <c r="Z11" s="30">
        <f>Invulblad!H17</f>
        <v>0</v>
      </c>
      <c r="AA11" s="30">
        <f>Invulblad!O17</f>
        <v>0</v>
      </c>
      <c r="AB11" s="30">
        <f>Invulblad!U17</f>
        <v>0</v>
      </c>
      <c r="AC11" s="30">
        <f>Invulblad!V17</f>
        <v>0</v>
      </c>
      <c r="AD11" s="32" t="e">
        <f t="shared" si="2"/>
        <v>#DIV/0!</v>
      </c>
      <c r="AE11" s="30">
        <f>Invulblad!F17</f>
        <v>0</v>
      </c>
      <c r="AF11" s="30">
        <f>Invulblad!G17</f>
        <v>0</v>
      </c>
      <c r="AG11" s="30">
        <f>Invulblad!H17</f>
        <v>0</v>
      </c>
      <c r="AH11" s="30">
        <f>Invulblad!I17</f>
        <v>0</v>
      </c>
      <c r="AI11" s="30">
        <f>Invulblad!L17</f>
        <v>0</v>
      </c>
      <c r="AJ11" s="30">
        <f>Invulblad!M17</f>
        <v>0</v>
      </c>
      <c r="AK11" s="30">
        <f>Invulblad!N17</f>
        <v>0</v>
      </c>
      <c r="AL11" s="30">
        <f>Invulblad!O17</f>
        <v>0</v>
      </c>
      <c r="AM11" s="30">
        <f>Invulblad!U17</f>
        <v>0</v>
      </c>
      <c r="AN11" s="30">
        <f>Invulblad!V17</f>
        <v>0</v>
      </c>
      <c r="AO11" s="30">
        <f>Invulblad!Y17</f>
        <v>0</v>
      </c>
      <c r="AP11" s="32" t="e">
        <f t="shared" si="3"/>
        <v>#DIV/0!</v>
      </c>
      <c r="AQ11" s="30">
        <f>Invulblad!J17</f>
        <v>0</v>
      </c>
      <c r="AR11" s="30">
        <f>Invulblad!P17</f>
        <v>0</v>
      </c>
      <c r="AS11" s="30">
        <f>Invulblad!W17</f>
        <v>0</v>
      </c>
      <c r="AT11" s="32" t="e">
        <f t="shared" si="4"/>
        <v>#DIV/0!</v>
      </c>
      <c r="AW11" s="30" t="e">
        <f t="shared" si="5"/>
        <v>#DIV/0!</v>
      </c>
      <c r="AX11" s="30" t="e">
        <f t="shared" si="6"/>
        <v>#DIV/0!</v>
      </c>
      <c r="AY11" s="30" t="e">
        <f t="shared" si="7"/>
        <v>#DIV/0!</v>
      </c>
      <c r="AZ11" s="30" t="e">
        <f t="shared" si="8"/>
        <v>#DIV/0!</v>
      </c>
      <c r="BA11" s="30" t="e">
        <f t="shared" si="9"/>
        <v>#DIV/0!</v>
      </c>
    </row>
    <row r="12" spans="1:53" x14ac:dyDescent="0.3">
      <c r="A12" s="30">
        <f>Invulblad!A18</f>
        <v>10</v>
      </c>
      <c r="B12" s="38">
        <f>Invulblad!B18</f>
        <v>0</v>
      </c>
      <c r="C12" s="30">
        <f>Invulblad!C18</f>
        <v>0</v>
      </c>
      <c r="D12" s="30">
        <f>Invulblad!E18</f>
        <v>0</v>
      </c>
      <c r="E12" s="30">
        <f>Invulblad!G18</f>
        <v>0</v>
      </c>
      <c r="F12" s="30">
        <f>Invulblad!H18</f>
        <v>0</v>
      </c>
      <c r="G12" s="30">
        <f>Invulblad!K18</f>
        <v>0</v>
      </c>
      <c r="H12" s="30">
        <f>Invulblad!N18</f>
        <v>0</v>
      </c>
      <c r="I12" s="30">
        <f>Invulblad!O18</f>
        <v>0</v>
      </c>
      <c r="J12" s="30">
        <f>Invulblad!Q18</f>
        <v>0</v>
      </c>
      <c r="K12" s="30">
        <f>Invulblad!S18</f>
        <v>0</v>
      </c>
      <c r="L12" s="30">
        <f>Invulblad!U18</f>
        <v>0</v>
      </c>
      <c r="M12" s="30">
        <f>Invulblad!X18</f>
        <v>0</v>
      </c>
      <c r="N12" s="30">
        <f>Invulblad!Y18</f>
        <v>0</v>
      </c>
      <c r="O12" s="32" t="e">
        <f t="shared" si="0"/>
        <v>#DIV/0!</v>
      </c>
      <c r="P12" s="30">
        <f>Invulblad!C18</f>
        <v>0</v>
      </c>
      <c r="Q12" s="30">
        <f>Invulblad!D18</f>
        <v>0</v>
      </c>
      <c r="R12" s="30">
        <f>Invulblad!E18</f>
        <v>0</v>
      </c>
      <c r="S12" s="30">
        <f>Invulblad!F18</f>
        <v>0</v>
      </c>
      <c r="T12" s="30">
        <f>Invulblad!L18</f>
        <v>0</v>
      </c>
      <c r="U12" s="30">
        <f>Invulblad!R18</f>
        <v>0</v>
      </c>
      <c r="V12" s="30">
        <f>Invulblad!T18</f>
        <v>0</v>
      </c>
      <c r="W12" s="30">
        <f>Invulblad!X18</f>
        <v>0</v>
      </c>
      <c r="X12" s="30">
        <f>Invulblad!Y18</f>
        <v>0</v>
      </c>
      <c r="Y12" s="32" t="e">
        <f t="shared" si="1"/>
        <v>#DIV/0!</v>
      </c>
      <c r="Z12" s="30">
        <f>Invulblad!H18</f>
        <v>0</v>
      </c>
      <c r="AA12" s="30">
        <f>Invulblad!O18</f>
        <v>0</v>
      </c>
      <c r="AB12" s="30">
        <f>Invulblad!U18</f>
        <v>0</v>
      </c>
      <c r="AC12" s="30">
        <f>Invulblad!V18</f>
        <v>0</v>
      </c>
      <c r="AD12" s="32" t="e">
        <f t="shared" si="2"/>
        <v>#DIV/0!</v>
      </c>
      <c r="AE12" s="30">
        <f>Invulblad!F18</f>
        <v>0</v>
      </c>
      <c r="AF12" s="30">
        <f>Invulblad!G18</f>
        <v>0</v>
      </c>
      <c r="AG12" s="30">
        <f>Invulblad!H18</f>
        <v>0</v>
      </c>
      <c r="AH12" s="30">
        <f>Invulblad!I18</f>
        <v>0</v>
      </c>
      <c r="AI12" s="30">
        <f>Invulblad!L18</f>
        <v>0</v>
      </c>
      <c r="AJ12" s="30">
        <f>Invulblad!M18</f>
        <v>0</v>
      </c>
      <c r="AK12" s="30">
        <f>Invulblad!N18</f>
        <v>0</v>
      </c>
      <c r="AL12" s="30">
        <f>Invulblad!O18</f>
        <v>0</v>
      </c>
      <c r="AM12" s="30">
        <f>Invulblad!U18</f>
        <v>0</v>
      </c>
      <c r="AN12" s="30">
        <f>Invulblad!V18</f>
        <v>0</v>
      </c>
      <c r="AO12" s="30">
        <f>Invulblad!Y18</f>
        <v>0</v>
      </c>
      <c r="AP12" s="32" t="e">
        <f t="shared" si="3"/>
        <v>#DIV/0!</v>
      </c>
      <c r="AQ12" s="30">
        <f>Invulblad!J18</f>
        <v>0</v>
      </c>
      <c r="AR12" s="30">
        <f>Invulblad!P18</f>
        <v>0</v>
      </c>
      <c r="AS12" s="30">
        <f>Invulblad!W18</f>
        <v>0</v>
      </c>
      <c r="AT12" s="32" t="e">
        <f t="shared" si="4"/>
        <v>#DIV/0!</v>
      </c>
      <c r="AW12" s="30" t="e">
        <f t="shared" si="5"/>
        <v>#DIV/0!</v>
      </c>
      <c r="AX12" s="30" t="e">
        <f t="shared" si="6"/>
        <v>#DIV/0!</v>
      </c>
      <c r="AY12" s="30" t="e">
        <f t="shared" si="7"/>
        <v>#DIV/0!</v>
      </c>
      <c r="AZ12" s="30" t="e">
        <f t="shared" si="8"/>
        <v>#DIV/0!</v>
      </c>
      <c r="BA12" s="30" t="e">
        <f t="shared" si="9"/>
        <v>#DIV/0!</v>
      </c>
    </row>
    <row r="13" spans="1:53" x14ac:dyDescent="0.3">
      <c r="A13" s="30">
        <f>Invulblad!A19</f>
        <v>11</v>
      </c>
      <c r="B13" s="38">
        <f>Invulblad!B19</f>
        <v>0</v>
      </c>
      <c r="C13" s="30">
        <f>Invulblad!C19</f>
        <v>0</v>
      </c>
      <c r="D13" s="30">
        <f>Invulblad!E19</f>
        <v>0</v>
      </c>
      <c r="E13" s="30">
        <f>Invulblad!G19</f>
        <v>0</v>
      </c>
      <c r="F13" s="30">
        <f>Invulblad!H19</f>
        <v>0</v>
      </c>
      <c r="G13" s="30">
        <f>Invulblad!K19</f>
        <v>0</v>
      </c>
      <c r="H13" s="30">
        <f>Invulblad!N19</f>
        <v>0</v>
      </c>
      <c r="I13" s="30">
        <f>Invulblad!O19</f>
        <v>0</v>
      </c>
      <c r="J13" s="30">
        <f>Invulblad!Q19</f>
        <v>0</v>
      </c>
      <c r="K13" s="30">
        <f>Invulblad!S19</f>
        <v>0</v>
      </c>
      <c r="L13" s="30">
        <f>Invulblad!U19</f>
        <v>0</v>
      </c>
      <c r="M13" s="30">
        <f>Invulblad!X19</f>
        <v>0</v>
      </c>
      <c r="N13" s="30">
        <f>Invulblad!Y19</f>
        <v>0</v>
      </c>
      <c r="O13" s="32" t="e">
        <f t="shared" si="0"/>
        <v>#DIV/0!</v>
      </c>
      <c r="P13" s="30">
        <f>Invulblad!C19</f>
        <v>0</v>
      </c>
      <c r="Q13" s="30">
        <f>Invulblad!D19</f>
        <v>0</v>
      </c>
      <c r="R13" s="30">
        <f>Invulblad!E19</f>
        <v>0</v>
      </c>
      <c r="S13" s="30">
        <f>Invulblad!F19</f>
        <v>0</v>
      </c>
      <c r="T13" s="30">
        <f>Invulblad!L19</f>
        <v>0</v>
      </c>
      <c r="U13" s="30">
        <f>Invulblad!R19</f>
        <v>0</v>
      </c>
      <c r="V13" s="30">
        <f>Invulblad!T19</f>
        <v>0</v>
      </c>
      <c r="W13" s="30">
        <f>Invulblad!X19</f>
        <v>0</v>
      </c>
      <c r="X13" s="30">
        <f>Invulblad!Y19</f>
        <v>0</v>
      </c>
      <c r="Y13" s="32" t="e">
        <f t="shared" si="1"/>
        <v>#DIV/0!</v>
      </c>
      <c r="Z13" s="30">
        <f>Invulblad!H19</f>
        <v>0</v>
      </c>
      <c r="AA13" s="30">
        <f>Invulblad!O19</f>
        <v>0</v>
      </c>
      <c r="AB13" s="30">
        <f>Invulblad!U19</f>
        <v>0</v>
      </c>
      <c r="AC13" s="30">
        <f>Invulblad!V19</f>
        <v>0</v>
      </c>
      <c r="AD13" s="32" t="e">
        <f t="shared" si="2"/>
        <v>#DIV/0!</v>
      </c>
      <c r="AE13" s="30">
        <f>Invulblad!F19</f>
        <v>0</v>
      </c>
      <c r="AF13" s="30">
        <f>Invulblad!G19</f>
        <v>0</v>
      </c>
      <c r="AG13" s="30">
        <f>Invulblad!H19</f>
        <v>0</v>
      </c>
      <c r="AH13" s="30">
        <f>Invulblad!I19</f>
        <v>0</v>
      </c>
      <c r="AI13" s="30">
        <f>Invulblad!L19</f>
        <v>0</v>
      </c>
      <c r="AJ13" s="30">
        <f>Invulblad!M19</f>
        <v>0</v>
      </c>
      <c r="AK13" s="30">
        <f>Invulblad!N19</f>
        <v>0</v>
      </c>
      <c r="AL13" s="30">
        <f>Invulblad!O19</f>
        <v>0</v>
      </c>
      <c r="AM13" s="30">
        <f>Invulblad!U19</f>
        <v>0</v>
      </c>
      <c r="AN13" s="30">
        <f>Invulblad!V19</f>
        <v>0</v>
      </c>
      <c r="AO13" s="30">
        <f>Invulblad!Y19</f>
        <v>0</v>
      </c>
      <c r="AP13" s="32" t="e">
        <f t="shared" si="3"/>
        <v>#DIV/0!</v>
      </c>
      <c r="AQ13" s="30">
        <f>Invulblad!J19</f>
        <v>0</v>
      </c>
      <c r="AR13" s="30">
        <f>Invulblad!P19</f>
        <v>0</v>
      </c>
      <c r="AS13" s="30">
        <f>Invulblad!W19</f>
        <v>0</v>
      </c>
      <c r="AT13" s="32" t="e">
        <f t="shared" si="4"/>
        <v>#DIV/0!</v>
      </c>
      <c r="AW13" s="30" t="e">
        <f t="shared" si="5"/>
        <v>#DIV/0!</v>
      </c>
      <c r="AX13" s="30" t="e">
        <f t="shared" si="6"/>
        <v>#DIV/0!</v>
      </c>
      <c r="AY13" s="30" t="e">
        <f t="shared" si="7"/>
        <v>#DIV/0!</v>
      </c>
      <c r="AZ13" s="30" t="e">
        <f t="shared" si="8"/>
        <v>#DIV/0!</v>
      </c>
      <c r="BA13" s="30" t="e">
        <f t="shared" si="9"/>
        <v>#DIV/0!</v>
      </c>
    </row>
    <row r="14" spans="1:53" x14ac:dyDescent="0.3">
      <c r="A14" s="30">
        <f>Invulblad!A20</f>
        <v>12</v>
      </c>
      <c r="B14" s="38">
        <f>Invulblad!B20</f>
        <v>0</v>
      </c>
      <c r="C14" s="30">
        <f>Invulblad!C20</f>
        <v>0</v>
      </c>
      <c r="D14" s="30">
        <f>Invulblad!E20</f>
        <v>0</v>
      </c>
      <c r="E14" s="30">
        <f>Invulblad!G20</f>
        <v>0</v>
      </c>
      <c r="F14" s="30">
        <f>Invulblad!H20</f>
        <v>0</v>
      </c>
      <c r="G14" s="30">
        <f>Invulblad!K20</f>
        <v>0</v>
      </c>
      <c r="H14" s="30">
        <f>Invulblad!N20</f>
        <v>0</v>
      </c>
      <c r="I14" s="30">
        <f>Invulblad!O20</f>
        <v>0</v>
      </c>
      <c r="J14" s="30">
        <f>Invulblad!Q20</f>
        <v>0</v>
      </c>
      <c r="K14" s="30">
        <f>Invulblad!S20</f>
        <v>0</v>
      </c>
      <c r="L14" s="30">
        <f>Invulblad!U20</f>
        <v>0</v>
      </c>
      <c r="M14" s="30">
        <f>Invulblad!X20</f>
        <v>0</v>
      </c>
      <c r="N14" s="30">
        <f>Invulblad!Y20</f>
        <v>0</v>
      </c>
      <c r="O14" s="32" t="e">
        <f t="shared" si="0"/>
        <v>#DIV/0!</v>
      </c>
      <c r="P14" s="30">
        <f>Invulblad!C20</f>
        <v>0</v>
      </c>
      <c r="Q14" s="30">
        <f>Invulblad!D20</f>
        <v>0</v>
      </c>
      <c r="R14" s="30">
        <f>Invulblad!E20</f>
        <v>0</v>
      </c>
      <c r="S14" s="30">
        <f>Invulblad!F20</f>
        <v>0</v>
      </c>
      <c r="T14" s="30">
        <f>Invulblad!L20</f>
        <v>0</v>
      </c>
      <c r="U14" s="30">
        <f>Invulblad!R20</f>
        <v>0</v>
      </c>
      <c r="V14" s="30">
        <f>Invulblad!T20</f>
        <v>0</v>
      </c>
      <c r="W14" s="30">
        <f>Invulblad!X20</f>
        <v>0</v>
      </c>
      <c r="X14" s="30">
        <f>Invulblad!Y20</f>
        <v>0</v>
      </c>
      <c r="Y14" s="32" t="e">
        <f t="shared" si="1"/>
        <v>#DIV/0!</v>
      </c>
      <c r="Z14" s="30">
        <f>Invulblad!H20</f>
        <v>0</v>
      </c>
      <c r="AA14" s="30">
        <f>Invulblad!O20</f>
        <v>0</v>
      </c>
      <c r="AB14" s="30">
        <f>Invulblad!U20</f>
        <v>0</v>
      </c>
      <c r="AC14" s="30">
        <f>Invulblad!V20</f>
        <v>0</v>
      </c>
      <c r="AD14" s="32" t="e">
        <f t="shared" si="2"/>
        <v>#DIV/0!</v>
      </c>
      <c r="AE14" s="30">
        <f>Invulblad!F20</f>
        <v>0</v>
      </c>
      <c r="AF14" s="30">
        <f>Invulblad!G20</f>
        <v>0</v>
      </c>
      <c r="AG14" s="30">
        <f>Invulblad!H20</f>
        <v>0</v>
      </c>
      <c r="AH14" s="30">
        <f>Invulblad!I20</f>
        <v>0</v>
      </c>
      <c r="AI14" s="30">
        <f>Invulblad!L20</f>
        <v>0</v>
      </c>
      <c r="AJ14" s="30">
        <f>Invulblad!M20</f>
        <v>0</v>
      </c>
      <c r="AK14" s="30">
        <f>Invulblad!N20</f>
        <v>0</v>
      </c>
      <c r="AL14" s="30">
        <f>Invulblad!O20</f>
        <v>0</v>
      </c>
      <c r="AM14" s="30">
        <f>Invulblad!U20</f>
        <v>0</v>
      </c>
      <c r="AN14" s="30">
        <f>Invulblad!V20</f>
        <v>0</v>
      </c>
      <c r="AO14" s="30">
        <f>Invulblad!Y20</f>
        <v>0</v>
      </c>
      <c r="AP14" s="32" t="e">
        <f t="shared" si="3"/>
        <v>#DIV/0!</v>
      </c>
      <c r="AQ14" s="30">
        <f>Invulblad!J20</f>
        <v>0</v>
      </c>
      <c r="AR14" s="30">
        <f>Invulblad!P20</f>
        <v>0</v>
      </c>
      <c r="AS14" s="30">
        <f>Invulblad!W20</f>
        <v>0</v>
      </c>
      <c r="AT14" s="32" t="e">
        <f t="shared" si="4"/>
        <v>#DIV/0!</v>
      </c>
      <c r="AW14" s="30" t="e">
        <f t="shared" si="5"/>
        <v>#DIV/0!</v>
      </c>
      <c r="AX14" s="30" t="e">
        <f t="shared" si="6"/>
        <v>#DIV/0!</v>
      </c>
      <c r="AY14" s="30" t="e">
        <f t="shared" si="7"/>
        <v>#DIV/0!</v>
      </c>
      <c r="AZ14" s="30" t="e">
        <f t="shared" si="8"/>
        <v>#DIV/0!</v>
      </c>
      <c r="BA14" s="30" t="e">
        <f t="shared" si="9"/>
        <v>#DIV/0!</v>
      </c>
    </row>
    <row r="15" spans="1:53" x14ac:dyDescent="0.3">
      <c r="A15" s="30">
        <f>Invulblad!A21</f>
        <v>13</v>
      </c>
      <c r="B15" s="38">
        <f>Invulblad!B21</f>
        <v>0</v>
      </c>
      <c r="C15" s="30">
        <f>Invulblad!C21</f>
        <v>0</v>
      </c>
      <c r="D15" s="30">
        <f>Invulblad!E21</f>
        <v>0</v>
      </c>
      <c r="E15" s="30">
        <f>Invulblad!G21</f>
        <v>0</v>
      </c>
      <c r="F15" s="30">
        <f>Invulblad!H21</f>
        <v>0</v>
      </c>
      <c r="G15" s="30">
        <f>Invulblad!K21</f>
        <v>0</v>
      </c>
      <c r="H15" s="30">
        <f>Invulblad!N21</f>
        <v>0</v>
      </c>
      <c r="I15" s="30">
        <f>Invulblad!O21</f>
        <v>0</v>
      </c>
      <c r="J15" s="30">
        <f>Invulblad!Q21</f>
        <v>0</v>
      </c>
      <c r="K15" s="30">
        <f>Invulblad!S21</f>
        <v>0</v>
      </c>
      <c r="L15" s="30">
        <f>Invulblad!U21</f>
        <v>0</v>
      </c>
      <c r="M15" s="30">
        <f>Invulblad!X21</f>
        <v>0</v>
      </c>
      <c r="N15" s="30">
        <f>Invulblad!Y21</f>
        <v>0</v>
      </c>
      <c r="O15" s="32" t="e">
        <f t="shared" si="0"/>
        <v>#DIV/0!</v>
      </c>
      <c r="P15" s="30">
        <f>Invulblad!C21</f>
        <v>0</v>
      </c>
      <c r="Q15" s="30">
        <f>Invulblad!D21</f>
        <v>0</v>
      </c>
      <c r="R15" s="30">
        <f>Invulblad!E21</f>
        <v>0</v>
      </c>
      <c r="S15" s="30">
        <f>Invulblad!F21</f>
        <v>0</v>
      </c>
      <c r="T15" s="30">
        <f>Invulblad!L21</f>
        <v>0</v>
      </c>
      <c r="U15" s="30">
        <f>Invulblad!R21</f>
        <v>0</v>
      </c>
      <c r="V15" s="30">
        <f>Invulblad!T21</f>
        <v>0</v>
      </c>
      <c r="W15" s="30">
        <f>Invulblad!X21</f>
        <v>0</v>
      </c>
      <c r="X15" s="30">
        <f>Invulblad!Y21</f>
        <v>0</v>
      </c>
      <c r="Y15" s="32" t="e">
        <f t="shared" si="1"/>
        <v>#DIV/0!</v>
      </c>
      <c r="Z15" s="30">
        <f>Invulblad!H21</f>
        <v>0</v>
      </c>
      <c r="AA15" s="30">
        <f>Invulblad!O21</f>
        <v>0</v>
      </c>
      <c r="AB15" s="30">
        <f>Invulblad!U21</f>
        <v>0</v>
      </c>
      <c r="AC15" s="30">
        <f>Invulblad!V21</f>
        <v>0</v>
      </c>
      <c r="AD15" s="32" t="e">
        <f t="shared" si="2"/>
        <v>#DIV/0!</v>
      </c>
      <c r="AE15" s="30">
        <f>Invulblad!F21</f>
        <v>0</v>
      </c>
      <c r="AF15" s="30">
        <f>Invulblad!G21</f>
        <v>0</v>
      </c>
      <c r="AG15" s="30">
        <f>Invulblad!H21</f>
        <v>0</v>
      </c>
      <c r="AH15" s="30">
        <f>Invulblad!I21</f>
        <v>0</v>
      </c>
      <c r="AI15" s="30">
        <f>Invulblad!L21</f>
        <v>0</v>
      </c>
      <c r="AJ15" s="30">
        <f>Invulblad!M21</f>
        <v>0</v>
      </c>
      <c r="AK15" s="30">
        <f>Invulblad!N21</f>
        <v>0</v>
      </c>
      <c r="AL15" s="30">
        <f>Invulblad!O21</f>
        <v>0</v>
      </c>
      <c r="AM15" s="30">
        <f>Invulblad!U21</f>
        <v>0</v>
      </c>
      <c r="AN15" s="30">
        <f>Invulblad!V21</f>
        <v>0</v>
      </c>
      <c r="AO15" s="30">
        <f>Invulblad!Y21</f>
        <v>0</v>
      </c>
      <c r="AP15" s="32" t="e">
        <f t="shared" si="3"/>
        <v>#DIV/0!</v>
      </c>
      <c r="AQ15" s="30">
        <f>Invulblad!J21</f>
        <v>0</v>
      </c>
      <c r="AR15" s="30">
        <f>Invulblad!P21</f>
        <v>0</v>
      </c>
      <c r="AS15" s="30">
        <f>Invulblad!W21</f>
        <v>0</v>
      </c>
      <c r="AT15" s="32" t="e">
        <f t="shared" si="4"/>
        <v>#DIV/0!</v>
      </c>
      <c r="AW15" s="30" t="e">
        <f t="shared" si="5"/>
        <v>#DIV/0!</v>
      </c>
      <c r="AX15" s="30" t="e">
        <f t="shared" si="6"/>
        <v>#DIV/0!</v>
      </c>
      <c r="AY15" s="30" t="e">
        <f t="shared" si="7"/>
        <v>#DIV/0!</v>
      </c>
      <c r="AZ15" s="30" t="e">
        <f t="shared" si="8"/>
        <v>#DIV/0!</v>
      </c>
      <c r="BA15" s="30" t="e">
        <f t="shared" si="9"/>
        <v>#DIV/0!</v>
      </c>
    </row>
    <row r="16" spans="1:53" x14ac:dyDescent="0.3">
      <c r="A16" s="30">
        <f>Invulblad!A22</f>
        <v>14</v>
      </c>
      <c r="B16" s="38">
        <f>Invulblad!B22</f>
        <v>0</v>
      </c>
      <c r="C16" s="30">
        <f>Invulblad!C22</f>
        <v>0</v>
      </c>
      <c r="D16" s="30">
        <f>Invulblad!E22</f>
        <v>0</v>
      </c>
      <c r="E16" s="30">
        <f>Invulblad!G22</f>
        <v>0</v>
      </c>
      <c r="F16" s="30">
        <f>Invulblad!H22</f>
        <v>0</v>
      </c>
      <c r="G16" s="30">
        <f>Invulblad!K22</f>
        <v>0</v>
      </c>
      <c r="H16" s="30">
        <f>Invulblad!N22</f>
        <v>0</v>
      </c>
      <c r="I16" s="30">
        <f>Invulblad!O22</f>
        <v>0</v>
      </c>
      <c r="J16" s="30">
        <f>Invulblad!Q22</f>
        <v>0</v>
      </c>
      <c r="K16" s="30">
        <f>Invulblad!S22</f>
        <v>0</v>
      </c>
      <c r="L16" s="30">
        <f>Invulblad!U22</f>
        <v>0</v>
      </c>
      <c r="M16" s="30">
        <f>Invulblad!X22</f>
        <v>0</v>
      </c>
      <c r="N16" s="30">
        <f>Invulblad!Y22</f>
        <v>0</v>
      </c>
      <c r="O16" s="32" t="e">
        <f t="shared" si="0"/>
        <v>#DIV/0!</v>
      </c>
      <c r="P16" s="30">
        <f>Invulblad!C22</f>
        <v>0</v>
      </c>
      <c r="Q16" s="30">
        <f>Invulblad!D22</f>
        <v>0</v>
      </c>
      <c r="R16" s="30">
        <f>Invulblad!E22</f>
        <v>0</v>
      </c>
      <c r="S16" s="30">
        <f>Invulblad!F22</f>
        <v>0</v>
      </c>
      <c r="T16" s="30">
        <f>Invulblad!L22</f>
        <v>0</v>
      </c>
      <c r="U16" s="30">
        <f>Invulblad!R22</f>
        <v>0</v>
      </c>
      <c r="V16" s="30">
        <f>Invulblad!T22</f>
        <v>0</v>
      </c>
      <c r="W16" s="30">
        <f>Invulblad!X22</f>
        <v>0</v>
      </c>
      <c r="X16" s="30">
        <f>Invulblad!Y22</f>
        <v>0</v>
      </c>
      <c r="Y16" s="32" t="e">
        <f t="shared" si="1"/>
        <v>#DIV/0!</v>
      </c>
      <c r="Z16" s="30">
        <f>Invulblad!H22</f>
        <v>0</v>
      </c>
      <c r="AA16" s="30">
        <f>Invulblad!O22</f>
        <v>0</v>
      </c>
      <c r="AB16" s="30">
        <f>Invulblad!U22</f>
        <v>0</v>
      </c>
      <c r="AC16" s="30">
        <f>Invulblad!V22</f>
        <v>0</v>
      </c>
      <c r="AD16" s="32" t="e">
        <f t="shared" si="2"/>
        <v>#DIV/0!</v>
      </c>
      <c r="AE16" s="30">
        <f>Invulblad!F22</f>
        <v>0</v>
      </c>
      <c r="AF16" s="30">
        <f>Invulblad!G22</f>
        <v>0</v>
      </c>
      <c r="AG16" s="30">
        <f>Invulblad!H22</f>
        <v>0</v>
      </c>
      <c r="AH16" s="30">
        <f>Invulblad!I22</f>
        <v>0</v>
      </c>
      <c r="AI16" s="30">
        <f>Invulblad!L22</f>
        <v>0</v>
      </c>
      <c r="AJ16" s="30">
        <f>Invulblad!M22</f>
        <v>0</v>
      </c>
      <c r="AK16" s="30">
        <f>Invulblad!N22</f>
        <v>0</v>
      </c>
      <c r="AL16" s="30">
        <f>Invulblad!O22</f>
        <v>0</v>
      </c>
      <c r="AM16" s="30">
        <f>Invulblad!U22</f>
        <v>0</v>
      </c>
      <c r="AN16" s="30">
        <f>Invulblad!V22</f>
        <v>0</v>
      </c>
      <c r="AO16" s="30">
        <f>Invulblad!Y22</f>
        <v>0</v>
      </c>
      <c r="AP16" s="32" t="e">
        <f t="shared" si="3"/>
        <v>#DIV/0!</v>
      </c>
      <c r="AQ16" s="30">
        <f>Invulblad!J22</f>
        <v>0</v>
      </c>
      <c r="AR16" s="30">
        <f>Invulblad!P22</f>
        <v>0</v>
      </c>
      <c r="AS16" s="30">
        <f>Invulblad!W22</f>
        <v>0</v>
      </c>
      <c r="AT16" s="32" t="e">
        <f t="shared" si="4"/>
        <v>#DIV/0!</v>
      </c>
      <c r="AW16" s="30" t="e">
        <f t="shared" si="5"/>
        <v>#DIV/0!</v>
      </c>
      <c r="AX16" s="30" t="e">
        <f t="shared" si="6"/>
        <v>#DIV/0!</v>
      </c>
      <c r="AY16" s="30" t="e">
        <f t="shared" si="7"/>
        <v>#DIV/0!</v>
      </c>
      <c r="AZ16" s="30" t="e">
        <f t="shared" si="8"/>
        <v>#DIV/0!</v>
      </c>
      <c r="BA16" s="30" t="e">
        <f t="shared" si="9"/>
        <v>#DIV/0!</v>
      </c>
    </row>
    <row r="17" spans="1:53" x14ac:dyDescent="0.3">
      <c r="A17" s="30">
        <f>Invulblad!A23</f>
        <v>15</v>
      </c>
      <c r="B17" s="38">
        <f>Invulblad!B23</f>
        <v>0</v>
      </c>
      <c r="C17" s="30">
        <f>Invulblad!C23</f>
        <v>0</v>
      </c>
      <c r="D17" s="30">
        <f>Invulblad!E23</f>
        <v>0</v>
      </c>
      <c r="E17" s="30">
        <f>Invulblad!G23</f>
        <v>0</v>
      </c>
      <c r="F17" s="30">
        <f>Invulblad!H23</f>
        <v>0</v>
      </c>
      <c r="G17" s="30">
        <f>Invulblad!K23</f>
        <v>0</v>
      </c>
      <c r="H17" s="30">
        <f>Invulblad!N23</f>
        <v>0</v>
      </c>
      <c r="I17" s="30">
        <f>Invulblad!O23</f>
        <v>0</v>
      </c>
      <c r="J17" s="30">
        <f>Invulblad!Q23</f>
        <v>0</v>
      </c>
      <c r="K17" s="30">
        <f>Invulblad!S23</f>
        <v>0</v>
      </c>
      <c r="L17" s="30">
        <f>Invulblad!U23</f>
        <v>0</v>
      </c>
      <c r="M17" s="30">
        <f>Invulblad!X23</f>
        <v>0</v>
      </c>
      <c r="N17" s="30">
        <f>Invulblad!Y23</f>
        <v>0</v>
      </c>
      <c r="O17" s="32" t="e">
        <f t="shared" si="0"/>
        <v>#DIV/0!</v>
      </c>
      <c r="P17" s="30">
        <f>Invulblad!C23</f>
        <v>0</v>
      </c>
      <c r="Q17" s="30">
        <f>Invulblad!D23</f>
        <v>0</v>
      </c>
      <c r="R17" s="30">
        <f>Invulblad!E23</f>
        <v>0</v>
      </c>
      <c r="S17" s="30">
        <f>Invulblad!F23</f>
        <v>0</v>
      </c>
      <c r="T17" s="30">
        <f>Invulblad!L23</f>
        <v>0</v>
      </c>
      <c r="U17" s="30">
        <f>Invulblad!R23</f>
        <v>0</v>
      </c>
      <c r="V17" s="30">
        <f>Invulblad!T23</f>
        <v>0</v>
      </c>
      <c r="W17" s="30">
        <f>Invulblad!X23</f>
        <v>0</v>
      </c>
      <c r="X17" s="30">
        <f>Invulblad!Y23</f>
        <v>0</v>
      </c>
      <c r="Y17" s="32" t="e">
        <f t="shared" si="1"/>
        <v>#DIV/0!</v>
      </c>
      <c r="Z17" s="30">
        <f>Invulblad!H23</f>
        <v>0</v>
      </c>
      <c r="AA17" s="30">
        <f>Invulblad!O23</f>
        <v>0</v>
      </c>
      <c r="AB17" s="30">
        <f>Invulblad!U23</f>
        <v>0</v>
      </c>
      <c r="AC17" s="30">
        <f>Invulblad!V23</f>
        <v>0</v>
      </c>
      <c r="AD17" s="32" t="e">
        <f t="shared" si="2"/>
        <v>#DIV/0!</v>
      </c>
      <c r="AE17" s="30">
        <f>Invulblad!F23</f>
        <v>0</v>
      </c>
      <c r="AF17" s="30">
        <f>Invulblad!G23</f>
        <v>0</v>
      </c>
      <c r="AG17" s="30">
        <f>Invulblad!H23</f>
        <v>0</v>
      </c>
      <c r="AH17" s="30">
        <f>Invulblad!I23</f>
        <v>0</v>
      </c>
      <c r="AI17" s="30">
        <f>Invulblad!L23</f>
        <v>0</v>
      </c>
      <c r="AJ17" s="30">
        <f>Invulblad!M23</f>
        <v>0</v>
      </c>
      <c r="AK17" s="30">
        <f>Invulblad!N23</f>
        <v>0</v>
      </c>
      <c r="AL17" s="30">
        <f>Invulblad!O23</f>
        <v>0</v>
      </c>
      <c r="AM17" s="30">
        <f>Invulblad!U23</f>
        <v>0</v>
      </c>
      <c r="AN17" s="30">
        <f>Invulblad!V23</f>
        <v>0</v>
      </c>
      <c r="AO17" s="30">
        <f>Invulblad!Y23</f>
        <v>0</v>
      </c>
      <c r="AP17" s="32" t="e">
        <f t="shared" si="3"/>
        <v>#DIV/0!</v>
      </c>
      <c r="AQ17" s="30">
        <f>Invulblad!J23</f>
        <v>0</v>
      </c>
      <c r="AR17" s="30">
        <f>Invulblad!P23</f>
        <v>0</v>
      </c>
      <c r="AS17" s="30">
        <f>Invulblad!W23</f>
        <v>0</v>
      </c>
      <c r="AT17" s="32" t="e">
        <f t="shared" si="4"/>
        <v>#DIV/0!</v>
      </c>
      <c r="AW17" s="30" t="e">
        <f t="shared" si="5"/>
        <v>#DIV/0!</v>
      </c>
      <c r="AX17" s="30" t="e">
        <f t="shared" si="6"/>
        <v>#DIV/0!</v>
      </c>
      <c r="AY17" s="30" t="e">
        <f t="shared" si="7"/>
        <v>#DIV/0!</v>
      </c>
      <c r="AZ17" s="30" t="e">
        <f t="shared" si="8"/>
        <v>#DIV/0!</v>
      </c>
      <c r="BA17" s="30" t="e">
        <f t="shared" si="9"/>
        <v>#DIV/0!</v>
      </c>
    </row>
    <row r="18" spans="1:53" x14ac:dyDescent="0.3">
      <c r="A18" s="30">
        <f>Invulblad!A24</f>
        <v>16</v>
      </c>
      <c r="B18" s="38">
        <f>Invulblad!B24</f>
        <v>0</v>
      </c>
      <c r="C18" s="30">
        <f>Invulblad!C24</f>
        <v>0</v>
      </c>
      <c r="D18" s="30">
        <f>Invulblad!E24</f>
        <v>0</v>
      </c>
      <c r="E18" s="30">
        <f>Invulblad!G24</f>
        <v>0</v>
      </c>
      <c r="F18" s="30">
        <f>Invulblad!H24</f>
        <v>0</v>
      </c>
      <c r="G18" s="30">
        <f>Invulblad!K24</f>
        <v>0</v>
      </c>
      <c r="H18" s="30">
        <f>Invulblad!N24</f>
        <v>0</v>
      </c>
      <c r="I18" s="30">
        <f>Invulblad!O24</f>
        <v>0</v>
      </c>
      <c r="J18" s="30">
        <f>Invulblad!Q24</f>
        <v>0</v>
      </c>
      <c r="K18" s="30">
        <f>Invulblad!S24</f>
        <v>0</v>
      </c>
      <c r="L18" s="30">
        <f>Invulblad!U24</f>
        <v>0</v>
      </c>
      <c r="M18" s="30">
        <f>Invulblad!X24</f>
        <v>0</v>
      </c>
      <c r="N18" s="30">
        <f>Invulblad!Y24</f>
        <v>0</v>
      </c>
      <c r="O18" s="32" t="e">
        <f t="shared" si="0"/>
        <v>#DIV/0!</v>
      </c>
      <c r="P18" s="30">
        <f>Invulblad!C24</f>
        <v>0</v>
      </c>
      <c r="Q18" s="30">
        <f>Invulblad!D24</f>
        <v>0</v>
      </c>
      <c r="R18" s="30">
        <f>Invulblad!E24</f>
        <v>0</v>
      </c>
      <c r="S18" s="30">
        <f>Invulblad!F24</f>
        <v>0</v>
      </c>
      <c r="T18" s="30">
        <f>Invulblad!L24</f>
        <v>0</v>
      </c>
      <c r="U18" s="30">
        <f>Invulblad!R24</f>
        <v>0</v>
      </c>
      <c r="V18" s="30">
        <f>Invulblad!T24</f>
        <v>0</v>
      </c>
      <c r="W18" s="30">
        <f>Invulblad!X24</f>
        <v>0</v>
      </c>
      <c r="X18" s="30">
        <f>Invulblad!Y24</f>
        <v>0</v>
      </c>
      <c r="Y18" s="32" t="e">
        <f t="shared" si="1"/>
        <v>#DIV/0!</v>
      </c>
      <c r="Z18" s="30">
        <f>Invulblad!H24</f>
        <v>0</v>
      </c>
      <c r="AA18" s="30">
        <f>Invulblad!O24</f>
        <v>0</v>
      </c>
      <c r="AB18" s="30">
        <f>Invulblad!U24</f>
        <v>0</v>
      </c>
      <c r="AC18" s="30">
        <f>Invulblad!V24</f>
        <v>0</v>
      </c>
      <c r="AD18" s="32" t="e">
        <f t="shared" si="2"/>
        <v>#DIV/0!</v>
      </c>
      <c r="AE18" s="30">
        <f>Invulblad!F24</f>
        <v>0</v>
      </c>
      <c r="AF18" s="30">
        <f>Invulblad!G24</f>
        <v>0</v>
      </c>
      <c r="AG18" s="30">
        <f>Invulblad!H24</f>
        <v>0</v>
      </c>
      <c r="AH18" s="30">
        <f>Invulblad!I24</f>
        <v>0</v>
      </c>
      <c r="AI18" s="30">
        <f>Invulblad!L24</f>
        <v>0</v>
      </c>
      <c r="AJ18" s="30">
        <f>Invulblad!M24</f>
        <v>0</v>
      </c>
      <c r="AK18" s="30">
        <f>Invulblad!N24</f>
        <v>0</v>
      </c>
      <c r="AL18" s="30">
        <f>Invulblad!O24</f>
        <v>0</v>
      </c>
      <c r="AM18" s="30">
        <f>Invulblad!U24</f>
        <v>0</v>
      </c>
      <c r="AN18" s="30">
        <f>Invulblad!V24</f>
        <v>0</v>
      </c>
      <c r="AO18" s="30">
        <f>Invulblad!Y24</f>
        <v>0</v>
      </c>
      <c r="AP18" s="32" t="e">
        <f t="shared" si="3"/>
        <v>#DIV/0!</v>
      </c>
      <c r="AQ18" s="30">
        <f>Invulblad!J24</f>
        <v>0</v>
      </c>
      <c r="AR18" s="30">
        <f>Invulblad!P24</f>
        <v>0</v>
      </c>
      <c r="AS18" s="30">
        <f>Invulblad!W24</f>
        <v>0</v>
      </c>
      <c r="AT18" s="32" t="e">
        <f t="shared" si="4"/>
        <v>#DIV/0!</v>
      </c>
      <c r="AW18" s="30" t="e">
        <f t="shared" si="5"/>
        <v>#DIV/0!</v>
      </c>
      <c r="AX18" s="30" t="e">
        <f t="shared" si="6"/>
        <v>#DIV/0!</v>
      </c>
      <c r="AY18" s="30" t="e">
        <f t="shared" si="7"/>
        <v>#DIV/0!</v>
      </c>
      <c r="AZ18" s="30" t="e">
        <f t="shared" si="8"/>
        <v>#DIV/0!</v>
      </c>
      <c r="BA18" s="30" t="e">
        <f t="shared" si="9"/>
        <v>#DIV/0!</v>
      </c>
    </row>
    <row r="19" spans="1:53" x14ac:dyDescent="0.3">
      <c r="A19" s="30">
        <f>Invulblad!A25</f>
        <v>17</v>
      </c>
      <c r="B19" s="38">
        <f>Invulblad!B25</f>
        <v>0</v>
      </c>
      <c r="C19" s="30">
        <f>Invulblad!C25</f>
        <v>0</v>
      </c>
      <c r="D19" s="30">
        <f>Invulblad!E25</f>
        <v>0</v>
      </c>
      <c r="E19" s="30">
        <f>Invulblad!G25</f>
        <v>0</v>
      </c>
      <c r="F19" s="30">
        <f>Invulblad!H25</f>
        <v>0</v>
      </c>
      <c r="G19" s="30">
        <f>Invulblad!K25</f>
        <v>0</v>
      </c>
      <c r="H19" s="30">
        <f>Invulblad!N25</f>
        <v>0</v>
      </c>
      <c r="I19" s="30">
        <f>Invulblad!O25</f>
        <v>0</v>
      </c>
      <c r="J19" s="30">
        <f>Invulblad!Q25</f>
        <v>0</v>
      </c>
      <c r="K19" s="30">
        <f>Invulblad!S25</f>
        <v>0</v>
      </c>
      <c r="L19" s="30">
        <f>Invulblad!U25</f>
        <v>0</v>
      </c>
      <c r="M19" s="30">
        <f>Invulblad!X25</f>
        <v>0</v>
      </c>
      <c r="N19" s="30">
        <f>Invulblad!Y25</f>
        <v>0</v>
      </c>
      <c r="O19" s="32" t="e">
        <f t="shared" si="0"/>
        <v>#DIV/0!</v>
      </c>
      <c r="P19" s="30">
        <f>Invulblad!C25</f>
        <v>0</v>
      </c>
      <c r="Q19" s="30">
        <f>Invulblad!D25</f>
        <v>0</v>
      </c>
      <c r="R19" s="30">
        <f>Invulblad!E25</f>
        <v>0</v>
      </c>
      <c r="S19" s="30">
        <f>Invulblad!F25</f>
        <v>0</v>
      </c>
      <c r="T19" s="30">
        <f>Invulblad!L25</f>
        <v>0</v>
      </c>
      <c r="U19" s="30">
        <f>Invulblad!R25</f>
        <v>0</v>
      </c>
      <c r="V19" s="30">
        <f>Invulblad!T25</f>
        <v>0</v>
      </c>
      <c r="W19" s="30">
        <f>Invulblad!X25</f>
        <v>0</v>
      </c>
      <c r="X19" s="30">
        <f>Invulblad!Y25</f>
        <v>0</v>
      </c>
      <c r="Y19" s="32" t="e">
        <f t="shared" si="1"/>
        <v>#DIV/0!</v>
      </c>
      <c r="Z19" s="30">
        <f>Invulblad!H25</f>
        <v>0</v>
      </c>
      <c r="AA19" s="30">
        <f>Invulblad!O25</f>
        <v>0</v>
      </c>
      <c r="AB19" s="30">
        <f>Invulblad!U25</f>
        <v>0</v>
      </c>
      <c r="AC19" s="30">
        <f>Invulblad!V25</f>
        <v>0</v>
      </c>
      <c r="AD19" s="32" t="e">
        <f t="shared" si="2"/>
        <v>#DIV/0!</v>
      </c>
      <c r="AE19" s="30">
        <f>Invulblad!F25</f>
        <v>0</v>
      </c>
      <c r="AF19" s="30">
        <f>Invulblad!G25</f>
        <v>0</v>
      </c>
      <c r="AG19" s="30">
        <f>Invulblad!H25</f>
        <v>0</v>
      </c>
      <c r="AH19" s="30">
        <f>Invulblad!I25</f>
        <v>0</v>
      </c>
      <c r="AI19" s="30">
        <f>Invulblad!L25</f>
        <v>0</v>
      </c>
      <c r="AJ19" s="30">
        <f>Invulblad!M25</f>
        <v>0</v>
      </c>
      <c r="AK19" s="30">
        <f>Invulblad!N25</f>
        <v>0</v>
      </c>
      <c r="AL19" s="30">
        <f>Invulblad!O25</f>
        <v>0</v>
      </c>
      <c r="AM19" s="30">
        <f>Invulblad!U25</f>
        <v>0</v>
      </c>
      <c r="AN19" s="30">
        <f>Invulblad!V25</f>
        <v>0</v>
      </c>
      <c r="AO19" s="30">
        <f>Invulblad!Y25</f>
        <v>0</v>
      </c>
      <c r="AP19" s="32" t="e">
        <f t="shared" si="3"/>
        <v>#DIV/0!</v>
      </c>
      <c r="AQ19" s="30">
        <f>Invulblad!J25</f>
        <v>0</v>
      </c>
      <c r="AR19" s="30">
        <f>Invulblad!P25</f>
        <v>0</v>
      </c>
      <c r="AS19" s="30">
        <f>Invulblad!W25</f>
        <v>0</v>
      </c>
      <c r="AT19" s="32" t="e">
        <f t="shared" si="4"/>
        <v>#DIV/0!</v>
      </c>
      <c r="AW19" s="30" t="e">
        <f t="shared" si="5"/>
        <v>#DIV/0!</v>
      </c>
      <c r="AX19" s="30" t="e">
        <f t="shared" si="6"/>
        <v>#DIV/0!</v>
      </c>
      <c r="AY19" s="30" t="e">
        <f t="shared" si="7"/>
        <v>#DIV/0!</v>
      </c>
      <c r="AZ19" s="30" t="e">
        <f t="shared" si="8"/>
        <v>#DIV/0!</v>
      </c>
      <c r="BA19" s="30" t="e">
        <f t="shared" si="9"/>
        <v>#DIV/0!</v>
      </c>
    </row>
    <row r="20" spans="1:53" x14ac:dyDescent="0.3">
      <c r="A20" s="30">
        <f>Invulblad!A26</f>
        <v>18</v>
      </c>
      <c r="B20" s="38">
        <f>Invulblad!B26</f>
        <v>0</v>
      </c>
      <c r="C20" s="30">
        <f>Invulblad!C26</f>
        <v>0</v>
      </c>
      <c r="D20" s="30">
        <f>Invulblad!E26</f>
        <v>0</v>
      </c>
      <c r="E20" s="30">
        <f>Invulblad!G26</f>
        <v>0</v>
      </c>
      <c r="F20" s="30">
        <f>Invulblad!H26</f>
        <v>0</v>
      </c>
      <c r="G20" s="30">
        <f>Invulblad!K26</f>
        <v>0</v>
      </c>
      <c r="H20" s="30">
        <f>Invulblad!N26</f>
        <v>0</v>
      </c>
      <c r="I20" s="30">
        <f>Invulblad!O26</f>
        <v>0</v>
      </c>
      <c r="J20" s="30">
        <f>Invulblad!Q26</f>
        <v>0</v>
      </c>
      <c r="K20" s="30">
        <f>Invulblad!S26</f>
        <v>0</v>
      </c>
      <c r="L20" s="30">
        <f>Invulblad!U26</f>
        <v>0</v>
      </c>
      <c r="M20" s="30">
        <f>Invulblad!X26</f>
        <v>0</v>
      </c>
      <c r="N20" s="30">
        <f>Invulblad!Y26</f>
        <v>0</v>
      </c>
      <c r="O20" s="32" t="e">
        <f t="shared" si="0"/>
        <v>#DIV/0!</v>
      </c>
      <c r="P20" s="30">
        <f>Invulblad!C26</f>
        <v>0</v>
      </c>
      <c r="Q20" s="30">
        <f>Invulblad!D26</f>
        <v>0</v>
      </c>
      <c r="R20" s="30">
        <f>Invulblad!E26</f>
        <v>0</v>
      </c>
      <c r="S20" s="30">
        <f>Invulblad!F26</f>
        <v>0</v>
      </c>
      <c r="T20" s="30">
        <f>Invulblad!L26</f>
        <v>0</v>
      </c>
      <c r="U20" s="30">
        <f>Invulblad!R26</f>
        <v>0</v>
      </c>
      <c r="V20" s="30">
        <f>Invulblad!T26</f>
        <v>0</v>
      </c>
      <c r="W20" s="30">
        <f>Invulblad!X26</f>
        <v>0</v>
      </c>
      <c r="X20" s="30">
        <f>Invulblad!Y26</f>
        <v>0</v>
      </c>
      <c r="Y20" s="32" t="e">
        <f t="shared" si="1"/>
        <v>#DIV/0!</v>
      </c>
      <c r="Z20" s="30">
        <f>Invulblad!H26</f>
        <v>0</v>
      </c>
      <c r="AA20" s="30">
        <f>Invulblad!O26</f>
        <v>0</v>
      </c>
      <c r="AB20" s="30">
        <f>Invulblad!U26</f>
        <v>0</v>
      </c>
      <c r="AC20" s="30">
        <f>Invulblad!V26</f>
        <v>0</v>
      </c>
      <c r="AD20" s="32" t="e">
        <f t="shared" si="2"/>
        <v>#DIV/0!</v>
      </c>
      <c r="AE20" s="30">
        <f>Invulblad!F26</f>
        <v>0</v>
      </c>
      <c r="AF20" s="30">
        <f>Invulblad!G26</f>
        <v>0</v>
      </c>
      <c r="AG20" s="30">
        <f>Invulblad!H26</f>
        <v>0</v>
      </c>
      <c r="AH20" s="30">
        <f>Invulblad!I26</f>
        <v>0</v>
      </c>
      <c r="AI20" s="30">
        <f>Invulblad!L26</f>
        <v>0</v>
      </c>
      <c r="AJ20" s="30">
        <f>Invulblad!M26</f>
        <v>0</v>
      </c>
      <c r="AK20" s="30">
        <f>Invulblad!N26</f>
        <v>0</v>
      </c>
      <c r="AL20" s="30">
        <f>Invulblad!O26</f>
        <v>0</v>
      </c>
      <c r="AM20" s="30">
        <f>Invulblad!U26</f>
        <v>0</v>
      </c>
      <c r="AN20" s="30">
        <f>Invulblad!V26</f>
        <v>0</v>
      </c>
      <c r="AO20" s="30">
        <f>Invulblad!Y26</f>
        <v>0</v>
      </c>
      <c r="AP20" s="32" t="e">
        <f t="shared" si="3"/>
        <v>#DIV/0!</v>
      </c>
      <c r="AQ20" s="30">
        <f>Invulblad!J26</f>
        <v>0</v>
      </c>
      <c r="AR20" s="30">
        <f>Invulblad!P26</f>
        <v>0</v>
      </c>
      <c r="AS20" s="30">
        <f>Invulblad!W26</f>
        <v>0</v>
      </c>
      <c r="AT20" s="32" t="e">
        <f t="shared" si="4"/>
        <v>#DIV/0!</v>
      </c>
      <c r="AW20" s="30" t="e">
        <f t="shared" si="5"/>
        <v>#DIV/0!</v>
      </c>
      <c r="AX20" s="30" t="e">
        <f t="shared" si="6"/>
        <v>#DIV/0!</v>
      </c>
      <c r="AY20" s="30" t="e">
        <f t="shared" si="7"/>
        <v>#DIV/0!</v>
      </c>
      <c r="AZ20" s="30" t="e">
        <f t="shared" si="8"/>
        <v>#DIV/0!</v>
      </c>
      <c r="BA20" s="30" t="e">
        <f t="shared" si="9"/>
        <v>#DIV/0!</v>
      </c>
    </row>
    <row r="21" spans="1:53" x14ac:dyDescent="0.3">
      <c r="A21" s="30">
        <f>Invulblad!A27</f>
        <v>19</v>
      </c>
      <c r="B21" s="38">
        <f>Invulblad!B27</f>
        <v>0</v>
      </c>
      <c r="C21" s="30">
        <f>Invulblad!C27</f>
        <v>0</v>
      </c>
      <c r="D21" s="30">
        <f>Invulblad!E27</f>
        <v>0</v>
      </c>
      <c r="E21" s="30">
        <f>Invulblad!G27</f>
        <v>0</v>
      </c>
      <c r="F21" s="30">
        <f>Invulblad!H27</f>
        <v>0</v>
      </c>
      <c r="G21" s="30">
        <f>Invulblad!K27</f>
        <v>0</v>
      </c>
      <c r="H21" s="30">
        <f>Invulblad!N27</f>
        <v>0</v>
      </c>
      <c r="I21" s="30">
        <f>Invulblad!O27</f>
        <v>0</v>
      </c>
      <c r="J21" s="30">
        <f>Invulblad!Q27</f>
        <v>0</v>
      </c>
      <c r="K21" s="30">
        <f>Invulblad!S27</f>
        <v>0</v>
      </c>
      <c r="L21" s="30">
        <f>Invulblad!U27</f>
        <v>0</v>
      </c>
      <c r="M21" s="30">
        <f>Invulblad!X27</f>
        <v>0</v>
      </c>
      <c r="N21" s="30">
        <f>Invulblad!Y27</f>
        <v>0</v>
      </c>
      <c r="O21" s="32" t="e">
        <f t="shared" si="0"/>
        <v>#DIV/0!</v>
      </c>
      <c r="P21" s="30">
        <f>Invulblad!C27</f>
        <v>0</v>
      </c>
      <c r="Q21" s="30">
        <f>Invulblad!D27</f>
        <v>0</v>
      </c>
      <c r="R21" s="30">
        <f>Invulblad!E27</f>
        <v>0</v>
      </c>
      <c r="S21" s="30">
        <f>Invulblad!F27</f>
        <v>0</v>
      </c>
      <c r="T21" s="30">
        <f>Invulblad!L27</f>
        <v>0</v>
      </c>
      <c r="U21" s="30">
        <f>Invulblad!R27</f>
        <v>0</v>
      </c>
      <c r="V21" s="30">
        <f>Invulblad!T27</f>
        <v>0</v>
      </c>
      <c r="W21" s="30">
        <f>Invulblad!X27</f>
        <v>0</v>
      </c>
      <c r="X21" s="30">
        <f>Invulblad!Y27</f>
        <v>0</v>
      </c>
      <c r="Y21" s="32" t="e">
        <f t="shared" si="1"/>
        <v>#DIV/0!</v>
      </c>
      <c r="Z21" s="30">
        <f>Invulblad!H27</f>
        <v>0</v>
      </c>
      <c r="AA21" s="30">
        <f>Invulblad!O27</f>
        <v>0</v>
      </c>
      <c r="AB21" s="30">
        <f>Invulblad!U27</f>
        <v>0</v>
      </c>
      <c r="AC21" s="30">
        <f>Invulblad!V27</f>
        <v>0</v>
      </c>
      <c r="AD21" s="32" t="e">
        <f t="shared" si="2"/>
        <v>#DIV/0!</v>
      </c>
      <c r="AE21" s="30">
        <f>Invulblad!F27</f>
        <v>0</v>
      </c>
      <c r="AF21" s="30">
        <f>Invulblad!G27</f>
        <v>0</v>
      </c>
      <c r="AG21" s="30">
        <f>Invulblad!H27</f>
        <v>0</v>
      </c>
      <c r="AH21" s="30">
        <f>Invulblad!I27</f>
        <v>0</v>
      </c>
      <c r="AI21" s="30">
        <f>Invulblad!L27</f>
        <v>0</v>
      </c>
      <c r="AJ21" s="30">
        <f>Invulblad!M27</f>
        <v>0</v>
      </c>
      <c r="AK21" s="30">
        <f>Invulblad!N27</f>
        <v>0</v>
      </c>
      <c r="AL21" s="30">
        <f>Invulblad!O27</f>
        <v>0</v>
      </c>
      <c r="AM21" s="30">
        <f>Invulblad!U27</f>
        <v>0</v>
      </c>
      <c r="AN21" s="30">
        <f>Invulblad!V27</f>
        <v>0</v>
      </c>
      <c r="AO21" s="30">
        <f>Invulblad!Y27</f>
        <v>0</v>
      </c>
      <c r="AP21" s="32" t="e">
        <f t="shared" si="3"/>
        <v>#DIV/0!</v>
      </c>
      <c r="AQ21" s="30">
        <f>Invulblad!J27</f>
        <v>0</v>
      </c>
      <c r="AR21" s="30">
        <f>Invulblad!P27</f>
        <v>0</v>
      </c>
      <c r="AS21" s="30">
        <f>Invulblad!W27</f>
        <v>0</v>
      </c>
      <c r="AT21" s="32" t="e">
        <f t="shared" si="4"/>
        <v>#DIV/0!</v>
      </c>
      <c r="AW21" s="30" t="e">
        <f t="shared" si="5"/>
        <v>#DIV/0!</v>
      </c>
      <c r="AX21" s="30" t="e">
        <f t="shared" si="6"/>
        <v>#DIV/0!</v>
      </c>
      <c r="AY21" s="30" t="e">
        <f t="shared" si="7"/>
        <v>#DIV/0!</v>
      </c>
      <c r="AZ21" s="30" t="e">
        <f t="shared" si="8"/>
        <v>#DIV/0!</v>
      </c>
      <c r="BA21" s="30" t="e">
        <f t="shared" si="9"/>
        <v>#DIV/0!</v>
      </c>
    </row>
    <row r="22" spans="1:53" x14ac:dyDescent="0.3">
      <c r="A22" s="30">
        <f>Invulblad!A28</f>
        <v>20</v>
      </c>
      <c r="B22" s="38">
        <f>Invulblad!B28</f>
        <v>0</v>
      </c>
      <c r="C22" s="30">
        <f>Invulblad!C28</f>
        <v>0</v>
      </c>
      <c r="D22" s="30">
        <f>Invulblad!E28</f>
        <v>0</v>
      </c>
      <c r="E22" s="30">
        <f>Invulblad!G28</f>
        <v>0</v>
      </c>
      <c r="F22" s="30">
        <f>Invulblad!H28</f>
        <v>0</v>
      </c>
      <c r="G22" s="30">
        <f>Invulblad!K28</f>
        <v>0</v>
      </c>
      <c r="H22" s="30">
        <f>Invulblad!N28</f>
        <v>0</v>
      </c>
      <c r="I22" s="30">
        <f>Invulblad!O28</f>
        <v>0</v>
      </c>
      <c r="J22" s="30">
        <f>Invulblad!Q28</f>
        <v>0</v>
      </c>
      <c r="K22" s="30">
        <f>Invulblad!S28</f>
        <v>0</v>
      </c>
      <c r="L22" s="30">
        <f>Invulblad!U28</f>
        <v>0</v>
      </c>
      <c r="M22" s="30">
        <f>Invulblad!X28</f>
        <v>0</v>
      </c>
      <c r="N22" s="30">
        <f>Invulblad!Y28</f>
        <v>0</v>
      </c>
      <c r="O22" s="32" t="e">
        <f t="shared" si="0"/>
        <v>#DIV/0!</v>
      </c>
      <c r="P22" s="30">
        <f>Invulblad!C28</f>
        <v>0</v>
      </c>
      <c r="Q22" s="30">
        <f>Invulblad!D28</f>
        <v>0</v>
      </c>
      <c r="R22" s="30">
        <f>Invulblad!E28</f>
        <v>0</v>
      </c>
      <c r="S22" s="30">
        <f>Invulblad!F28</f>
        <v>0</v>
      </c>
      <c r="T22" s="30">
        <f>Invulblad!L28</f>
        <v>0</v>
      </c>
      <c r="U22" s="30">
        <f>Invulblad!R28</f>
        <v>0</v>
      </c>
      <c r="V22" s="30">
        <f>Invulblad!T28</f>
        <v>0</v>
      </c>
      <c r="W22" s="30">
        <f>Invulblad!X28</f>
        <v>0</v>
      </c>
      <c r="X22" s="30">
        <f>Invulblad!Y28</f>
        <v>0</v>
      </c>
      <c r="Y22" s="32" t="e">
        <f t="shared" si="1"/>
        <v>#DIV/0!</v>
      </c>
      <c r="Z22" s="30">
        <f>Invulblad!H28</f>
        <v>0</v>
      </c>
      <c r="AA22" s="30">
        <f>Invulblad!O28</f>
        <v>0</v>
      </c>
      <c r="AB22" s="30">
        <f>Invulblad!U28</f>
        <v>0</v>
      </c>
      <c r="AC22" s="30">
        <f>Invulblad!V28</f>
        <v>0</v>
      </c>
      <c r="AD22" s="32" t="e">
        <f t="shared" si="2"/>
        <v>#DIV/0!</v>
      </c>
      <c r="AE22" s="30">
        <f>Invulblad!F28</f>
        <v>0</v>
      </c>
      <c r="AF22" s="30">
        <f>Invulblad!G28</f>
        <v>0</v>
      </c>
      <c r="AG22" s="30">
        <f>Invulblad!H28</f>
        <v>0</v>
      </c>
      <c r="AH22" s="30">
        <f>Invulblad!I28</f>
        <v>0</v>
      </c>
      <c r="AI22" s="30">
        <f>Invulblad!L28</f>
        <v>0</v>
      </c>
      <c r="AJ22" s="30">
        <f>Invulblad!M28</f>
        <v>0</v>
      </c>
      <c r="AK22" s="30">
        <f>Invulblad!N28</f>
        <v>0</v>
      </c>
      <c r="AL22" s="30">
        <f>Invulblad!O28</f>
        <v>0</v>
      </c>
      <c r="AM22" s="30">
        <f>Invulblad!U28</f>
        <v>0</v>
      </c>
      <c r="AN22" s="30">
        <f>Invulblad!V28</f>
        <v>0</v>
      </c>
      <c r="AO22" s="30">
        <f>Invulblad!Y28</f>
        <v>0</v>
      </c>
      <c r="AP22" s="32" t="e">
        <f t="shared" si="3"/>
        <v>#DIV/0!</v>
      </c>
      <c r="AQ22" s="30">
        <f>Invulblad!J28</f>
        <v>0</v>
      </c>
      <c r="AR22" s="30">
        <f>Invulblad!P28</f>
        <v>0</v>
      </c>
      <c r="AS22" s="30">
        <f>Invulblad!W28</f>
        <v>0</v>
      </c>
      <c r="AT22" s="32" t="e">
        <f t="shared" si="4"/>
        <v>#DIV/0!</v>
      </c>
      <c r="AW22" s="30" t="e">
        <f t="shared" si="5"/>
        <v>#DIV/0!</v>
      </c>
      <c r="AX22" s="30" t="e">
        <f t="shared" si="6"/>
        <v>#DIV/0!</v>
      </c>
      <c r="AY22" s="30" t="e">
        <f t="shared" si="7"/>
        <v>#DIV/0!</v>
      </c>
      <c r="AZ22" s="30" t="e">
        <f t="shared" si="8"/>
        <v>#DIV/0!</v>
      </c>
      <c r="BA22" s="30" t="e">
        <f t="shared" si="9"/>
        <v>#DIV/0!</v>
      </c>
    </row>
    <row r="23" spans="1:53" x14ac:dyDescent="0.3">
      <c r="A23" s="30">
        <f>Invulblad!A29</f>
        <v>21</v>
      </c>
      <c r="B23" s="38">
        <f>Invulblad!B29</f>
        <v>0</v>
      </c>
      <c r="C23" s="30">
        <f>Invulblad!C29</f>
        <v>0</v>
      </c>
      <c r="D23" s="30">
        <f>Invulblad!E29</f>
        <v>0</v>
      </c>
      <c r="E23" s="30">
        <f>Invulblad!G29</f>
        <v>0</v>
      </c>
      <c r="F23" s="30">
        <f>Invulblad!H29</f>
        <v>0</v>
      </c>
      <c r="G23" s="30">
        <f>Invulblad!K29</f>
        <v>0</v>
      </c>
      <c r="H23" s="30">
        <f>Invulblad!N29</f>
        <v>0</v>
      </c>
      <c r="I23" s="30">
        <f>Invulblad!O29</f>
        <v>0</v>
      </c>
      <c r="J23" s="30">
        <f>Invulblad!Q29</f>
        <v>0</v>
      </c>
      <c r="K23" s="30">
        <f>Invulblad!S29</f>
        <v>0</v>
      </c>
      <c r="L23" s="30">
        <f>Invulblad!U29</f>
        <v>0</v>
      </c>
      <c r="M23" s="30">
        <f>Invulblad!X29</f>
        <v>0</v>
      </c>
      <c r="N23" s="30">
        <f>Invulblad!Y29</f>
        <v>0</v>
      </c>
      <c r="O23" s="32" t="e">
        <f t="shared" si="0"/>
        <v>#DIV/0!</v>
      </c>
      <c r="P23" s="30">
        <f>Invulblad!C29</f>
        <v>0</v>
      </c>
      <c r="Q23" s="30">
        <f>Invulblad!D29</f>
        <v>0</v>
      </c>
      <c r="R23" s="30">
        <f>Invulblad!E29</f>
        <v>0</v>
      </c>
      <c r="S23" s="30">
        <f>Invulblad!F29</f>
        <v>0</v>
      </c>
      <c r="T23" s="30">
        <f>Invulblad!L29</f>
        <v>0</v>
      </c>
      <c r="U23" s="30">
        <f>Invulblad!R29</f>
        <v>0</v>
      </c>
      <c r="V23" s="30">
        <f>Invulblad!T29</f>
        <v>0</v>
      </c>
      <c r="W23" s="30">
        <f>Invulblad!X29</f>
        <v>0</v>
      </c>
      <c r="X23" s="30">
        <f>Invulblad!Y29</f>
        <v>0</v>
      </c>
      <c r="Y23" s="32" t="e">
        <f t="shared" si="1"/>
        <v>#DIV/0!</v>
      </c>
      <c r="Z23" s="30">
        <f>Invulblad!H29</f>
        <v>0</v>
      </c>
      <c r="AA23" s="30">
        <f>Invulblad!O29</f>
        <v>0</v>
      </c>
      <c r="AB23" s="30">
        <f>Invulblad!U29</f>
        <v>0</v>
      </c>
      <c r="AC23" s="30">
        <f>Invulblad!V29</f>
        <v>0</v>
      </c>
      <c r="AD23" s="32" t="e">
        <f t="shared" si="2"/>
        <v>#DIV/0!</v>
      </c>
      <c r="AE23" s="30">
        <f>Invulblad!F29</f>
        <v>0</v>
      </c>
      <c r="AF23" s="30">
        <f>Invulblad!G29</f>
        <v>0</v>
      </c>
      <c r="AG23" s="30">
        <f>Invulblad!H29</f>
        <v>0</v>
      </c>
      <c r="AH23" s="30">
        <f>Invulblad!I29</f>
        <v>0</v>
      </c>
      <c r="AI23" s="30">
        <f>Invulblad!L29</f>
        <v>0</v>
      </c>
      <c r="AJ23" s="30">
        <f>Invulblad!M29</f>
        <v>0</v>
      </c>
      <c r="AK23" s="30">
        <f>Invulblad!N29</f>
        <v>0</v>
      </c>
      <c r="AL23" s="30">
        <f>Invulblad!O29</f>
        <v>0</v>
      </c>
      <c r="AM23" s="30">
        <f>Invulblad!U29</f>
        <v>0</v>
      </c>
      <c r="AN23" s="30">
        <f>Invulblad!V29</f>
        <v>0</v>
      </c>
      <c r="AO23" s="30">
        <f>Invulblad!Y29</f>
        <v>0</v>
      </c>
      <c r="AP23" s="32" t="e">
        <f t="shared" si="3"/>
        <v>#DIV/0!</v>
      </c>
      <c r="AQ23" s="30">
        <f>Invulblad!J29</f>
        <v>0</v>
      </c>
      <c r="AR23" s="30">
        <f>Invulblad!P29</f>
        <v>0</v>
      </c>
      <c r="AS23" s="30">
        <f>Invulblad!W29</f>
        <v>0</v>
      </c>
      <c r="AT23" s="32" t="e">
        <f t="shared" si="4"/>
        <v>#DIV/0!</v>
      </c>
      <c r="AW23" s="30" t="e">
        <f t="shared" si="5"/>
        <v>#DIV/0!</v>
      </c>
      <c r="AX23" s="30" t="e">
        <f t="shared" si="6"/>
        <v>#DIV/0!</v>
      </c>
      <c r="AY23" s="30" t="e">
        <f t="shared" si="7"/>
        <v>#DIV/0!</v>
      </c>
      <c r="AZ23" s="30" t="e">
        <f t="shared" si="8"/>
        <v>#DIV/0!</v>
      </c>
      <c r="BA23" s="30" t="e">
        <f t="shared" si="9"/>
        <v>#DIV/0!</v>
      </c>
    </row>
    <row r="24" spans="1:53" x14ac:dyDescent="0.3">
      <c r="A24" s="30">
        <f>Invulblad!A30</f>
        <v>22</v>
      </c>
      <c r="B24" s="38">
        <f>Invulblad!B30</f>
        <v>0</v>
      </c>
      <c r="C24" s="30">
        <f>Invulblad!C30</f>
        <v>0</v>
      </c>
      <c r="D24" s="30">
        <f>Invulblad!E30</f>
        <v>0</v>
      </c>
      <c r="E24" s="30">
        <f>Invulblad!G30</f>
        <v>0</v>
      </c>
      <c r="F24" s="30">
        <f>Invulblad!H30</f>
        <v>0</v>
      </c>
      <c r="G24" s="30">
        <f>Invulblad!K30</f>
        <v>0</v>
      </c>
      <c r="H24" s="30">
        <f>Invulblad!N30</f>
        <v>0</v>
      </c>
      <c r="I24" s="30">
        <f>Invulblad!O30</f>
        <v>0</v>
      </c>
      <c r="J24" s="30">
        <f>Invulblad!Q30</f>
        <v>0</v>
      </c>
      <c r="K24" s="30">
        <f>Invulblad!S30</f>
        <v>0</v>
      </c>
      <c r="L24" s="30">
        <f>Invulblad!U30</f>
        <v>0</v>
      </c>
      <c r="M24" s="30">
        <f>Invulblad!X30</f>
        <v>0</v>
      </c>
      <c r="N24" s="30">
        <f>Invulblad!Y30</f>
        <v>0</v>
      </c>
      <c r="O24" s="32" t="e">
        <f t="shared" si="0"/>
        <v>#DIV/0!</v>
      </c>
      <c r="P24" s="30">
        <f>Invulblad!C30</f>
        <v>0</v>
      </c>
      <c r="Q24" s="30">
        <f>Invulblad!D30</f>
        <v>0</v>
      </c>
      <c r="R24" s="30">
        <f>Invulblad!E30</f>
        <v>0</v>
      </c>
      <c r="S24" s="30">
        <f>Invulblad!F30</f>
        <v>0</v>
      </c>
      <c r="T24" s="30">
        <f>Invulblad!L30</f>
        <v>0</v>
      </c>
      <c r="U24" s="30">
        <f>Invulblad!R30</f>
        <v>0</v>
      </c>
      <c r="V24" s="30">
        <f>Invulblad!T30</f>
        <v>0</v>
      </c>
      <c r="W24" s="30">
        <f>Invulblad!X30</f>
        <v>0</v>
      </c>
      <c r="X24" s="30">
        <f>Invulblad!Y30</f>
        <v>0</v>
      </c>
      <c r="Y24" s="32" t="e">
        <f t="shared" si="1"/>
        <v>#DIV/0!</v>
      </c>
      <c r="Z24" s="30">
        <f>Invulblad!H30</f>
        <v>0</v>
      </c>
      <c r="AA24" s="30">
        <f>Invulblad!O30</f>
        <v>0</v>
      </c>
      <c r="AB24" s="30">
        <f>Invulblad!U30</f>
        <v>0</v>
      </c>
      <c r="AC24" s="30">
        <f>Invulblad!V30</f>
        <v>0</v>
      </c>
      <c r="AD24" s="32" t="e">
        <f t="shared" si="2"/>
        <v>#DIV/0!</v>
      </c>
      <c r="AE24" s="30">
        <f>Invulblad!F30</f>
        <v>0</v>
      </c>
      <c r="AF24" s="30">
        <f>Invulblad!G30</f>
        <v>0</v>
      </c>
      <c r="AG24" s="30">
        <f>Invulblad!H30</f>
        <v>0</v>
      </c>
      <c r="AH24" s="30">
        <f>Invulblad!I30</f>
        <v>0</v>
      </c>
      <c r="AI24" s="30">
        <f>Invulblad!L30</f>
        <v>0</v>
      </c>
      <c r="AJ24" s="30">
        <f>Invulblad!M30</f>
        <v>0</v>
      </c>
      <c r="AK24" s="30">
        <f>Invulblad!N30</f>
        <v>0</v>
      </c>
      <c r="AL24" s="30">
        <f>Invulblad!O30</f>
        <v>0</v>
      </c>
      <c r="AM24" s="30">
        <f>Invulblad!U30</f>
        <v>0</v>
      </c>
      <c r="AN24" s="30">
        <f>Invulblad!V30</f>
        <v>0</v>
      </c>
      <c r="AO24" s="30">
        <f>Invulblad!Y30</f>
        <v>0</v>
      </c>
      <c r="AP24" s="32" t="e">
        <f t="shared" si="3"/>
        <v>#DIV/0!</v>
      </c>
      <c r="AQ24" s="30">
        <f>Invulblad!J30</f>
        <v>0</v>
      </c>
      <c r="AR24" s="30">
        <f>Invulblad!P30</f>
        <v>0</v>
      </c>
      <c r="AS24" s="30">
        <f>Invulblad!W30</f>
        <v>0</v>
      </c>
      <c r="AT24" s="32" t="e">
        <f t="shared" si="4"/>
        <v>#DIV/0!</v>
      </c>
      <c r="AW24" s="30" t="e">
        <f t="shared" si="5"/>
        <v>#DIV/0!</v>
      </c>
      <c r="AX24" s="30" t="e">
        <f t="shared" si="6"/>
        <v>#DIV/0!</v>
      </c>
      <c r="AY24" s="30" t="e">
        <f t="shared" si="7"/>
        <v>#DIV/0!</v>
      </c>
      <c r="AZ24" s="30" t="e">
        <f t="shared" si="8"/>
        <v>#DIV/0!</v>
      </c>
      <c r="BA24" s="30" t="e">
        <f t="shared" si="9"/>
        <v>#DIV/0!</v>
      </c>
    </row>
    <row r="25" spans="1:53" x14ac:dyDescent="0.3">
      <c r="A25" s="30">
        <f>Invulblad!A31</f>
        <v>23</v>
      </c>
      <c r="B25" s="38">
        <f>Invulblad!B31</f>
        <v>0</v>
      </c>
      <c r="C25" s="30">
        <f>Invulblad!C31</f>
        <v>0</v>
      </c>
      <c r="D25" s="30">
        <f>Invulblad!E31</f>
        <v>0</v>
      </c>
      <c r="E25" s="30">
        <f>Invulblad!G31</f>
        <v>0</v>
      </c>
      <c r="F25" s="30">
        <f>Invulblad!H31</f>
        <v>0</v>
      </c>
      <c r="G25" s="30">
        <f>Invulblad!K31</f>
        <v>0</v>
      </c>
      <c r="H25" s="30">
        <f>Invulblad!N31</f>
        <v>0</v>
      </c>
      <c r="I25" s="30">
        <f>Invulblad!O31</f>
        <v>0</v>
      </c>
      <c r="J25" s="30">
        <f>Invulblad!Q31</f>
        <v>0</v>
      </c>
      <c r="K25" s="30">
        <f>Invulblad!S31</f>
        <v>0</v>
      </c>
      <c r="L25" s="30">
        <f>Invulblad!U31</f>
        <v>0</v>
      </c>
      <c r="M25" s="30">
        <f>Invulblad!X31</f>
        <v>0</v>
      </c>
      <c r="N25" s="30">
        <f>Invulblad!Y31</f>
        <v>0</v>
      </c>
      <c r="O25" s="32" t="e">
        <f t="shared" si="0"/>
        <v>#DIV/0!</v>
      </c>
      <c r="P25" s="30">
        <f>Invulblad!C31</f>
        <v>0</v>
      </c>
      <c r="Q25" s="30">
        <f>Invulblad!D31</f>
        <v>0</v>
      </c>
      <c r="R25" s="30">
        <f>Invulblad!E31</f>
        <v>0</v>
      </c>
      <c r="S25" s="30">
        <f>Invulblad!F31</f>
        <v>0</v>
      </c>
      <c r="T25" s="30">
        <f>Invulblad!L31</f>
        <v>0</v>
      </c>
      <c r="U25" s="30">
        <f>Invulblad!R31</f>
        <v>0</v>
      </c>
      <c r="V25" s="30">
        <f>Invulblad!T31</f>
        <v>0</v>
      </c>
      <c r="W25" s="30">
        <f>Invulblad!X31</f>
        <v>0</v>
      </c>
      <c r="X25" s="30">
        <f>Invulblad!Y31</f>
        <v>0</v>
      </c>
      <c r="Y25" s="32" t="e">
        <f t="shared" si="1"/>
        <v>#DIV/0!</v>
      </c>
      <c r="Z25" s="30">
        <f>Invulblad!H31</f>
        <v>0</v>
      </c>
      <c r="AA25" s="30">
        <f>Invulblad!O31</f>
        <v>0</v>
      </c>
      <c r="AB25" s="30">
        <f>Invulblad!U31</f>
        <v>0</v>
      </c>
      <c r="AC25" s="30">
        <f>Invulblad!V31</f>
        <v>0</v>
      </c>
      <c r="AD25" s="32" t="e">
        <f t="shared" si="2"/>
        <v>#DIV/0!</v>
      </c>
      <c r="AE25" s="30">
        <f>Invulblad!F31</f>
        <v>0</v>
      </c>
      <c r="AF25" s="30">
        <f>Invulblad!G31</f>
        <v>0</v>
      </c>
      <c r="AG25" s="30">
        <f>Invulblad!H31</f>
        <v>0</v>
      </c>
      <c r="AH25" s="30">
        <f>Invulblad!I31</f>
        <v>0</v>
      </c>
      <c r="AI25" s="30">
        <f>Invulblad!L31</f>
        <v>0</v>
      </c>
      <c r="AJ25" s="30">
        <f>Invulblad!M31</f>
        <v>0</v>
      </c>
      <c r="AK25" s="30">
        <f>Invulblad!N31</f>
        <v>0</v>
      </c>
      <c r="AL25" s="30">
        <f>Invulblad!O31</f>
        <v>0</v>
      </c>
      <c r="AM25" s="30">
        <f>Invulblad!U31</f>
        <v>0</v>
      </c>
      <c r="AN25" s="30">
        <f>Invulblad!V31</f>
        <v>0</v>
      </c>
      <c r="AO25" s="30">
        <f>Invulblad!Y31</f>
        <v>0</v>
      </c>
      <c r="AP25" s="32" t="e">
        <f t="shared" si="3"/>
        <v>#DIV/0!</v>
      </c>
      <c r="AQ25" s="30">
        <f>Invulblad!J31</f>
        <v>0</v>
      </c>
      <c r="AR25" s="30">
        <f>Invulblad!P31</f>
        <v>0</v>
      </c>
      <c r="AS25" s="30">
        <f>Invulblad!W31</f>
        <v>0</v>
      </c>
      <c r="AT25" s="32" t="e">
        <f t="shared" si="4"/>
        <v>#DIV/0!</v>
      </c>
      <c r="AW25" s="30" t="e">
        <f t="shared" si="5"/>
        <v>#DIV/0!</v>
      </c>
      <c r="AX25" s="30" t="e">
        <f t="shared" si="6"/>
        <v>#DIV/0!</v>
      </c>
      <c r="AY25" s="30" t="e">
        <f t="shared" si="7"/>
        <v>#DIV/0!</v>
      </c>
      <c r="AZ25" s="30" t="e">
        <f t="shared" si="8"/>
        <v>#DIV/0!</v>
      </c>
      <c r="BA25" s="30" t="e">
        <f t="shared" si="9"/>
        <v>#DIV/0!</v>
      </c>
    </row>
    <row r="26" spans="1:53" x14ac:dyDescent="0.3">
      <c r="A26" s="30">
        <f>Invulblad!A32</f>
        <v>24</v>
      </c>
      <c r="B26" s="38">
        <f>Invulblad!B32</f>
        <v>0</v>
      </c>
      <c r="C26" s="30">
        <f>Invulblad!C32</f>
        <v>0</v>
      </c>
      <c r="D26" s="30">
        <f>Invulblad!E32</f>
        <v>0</v>
      </c>
      <c r="E26" s="30">
        <f>Invulblad!G32</f>
        <v>0</v>
      </c>
      <c r="F26" s="30">
        <f>Invulblad!H32</f>
        <v>0</v>
      </c>
      <c r="G26" s="30">
        <f>Invulblad!K32</f>
        <v>0</v>
      </c>
      <c r="H26" s="30">
        <f>Invulblad!N32</f>
        <v>0</v>
      </c>
      <c r="I26" s="30">
        <f>Invulblad!O32</f>
        <v>0</v>
      </c>
      <c r="J26" s="30">
        <f>Invulblad!Q32</f>
        <v>0</v>
      </c>
      <c r="K26" s="30">
        <f>Invulblad!S32</f>
        <v>0</v>
      </c>
      <c r="L26" s="30">
        <f>Invulblad!U32</f>
        <v>0</v>
      </c>
      <c r="M26" s="30">
        <f>Invulblad!X32</f>
        <v>0</v>
      </c>
      <c r="N26" s="30">
        <f>Invulblad!Y32</f>
        <v>0</v>
      </c>
      <c r="O26" s="32" t="e">
        <f t="shared" si="0"/>
        <v>#DIV/0!</v>
      </c>
      <c r="P26" s="30">
        <f>Invulblad!C32</f>
        <v>0</v>
      </c>
      <c r="Q26" s="30">
        <f>Invulblad!D32</f>
        <v>0</v>
      </c>
      <c r="R26" s="30">
        <f>Invulblad!E32</f>
        <v>0</v>
      </c>
      <c r="S26" s="30">
        <f>Invulblad!F32</f>
        <v>0</v>
      </c>
      <c r="T26" s="30">
        <f>Invulblad!L32</f>
        <v>0</v>
      </c>
      <c r="U26" s="30">
        <f>Invulblad!R32</f>
        <v>0</v>
      </c>
      <c r="V26" s="30">
        <f>Invulblad!T32</f>
        <v>0</v>
      </c>
      <c r="W26" s="30">
        <f>Invulblad!X32</f>
        <v>0</v>
      </c>
      <c r="X26" s="30">
        <f>Invulblad!Y32</f>
        <v>0</v>
      </c>
      <c r="Y26" s="32" t="e">
        <f t="shared" si="1"/>
        <v>#DIV/0!</v>
      </c>
      <c r="Z26" s="30">
        <f>Invulblad!H32</f>
        <v>0</v>
      </c>
      <c r="AA26" s="30">
        <f>Invulblad!O32</f>
        <v>0</v>
      </c>
      <c r="AB26" s="30">
        <f>Invulblad!U32</f>
        <v>0</v>
      </c>
      <c r="AC26" s="30">
        <f>Invulblad!V32</f>
        <v>0</v>
      </c>
      <c r="AD26" s="32" t="e">
        <f t="shared" si="2"/>
        <v>#DIV/0!</v>
      </c>
      <c r="AE26" s="30">
        <f>Invulblad!F32</f>
        <v>0</v>
      </c>
      <c r="AF26" s="30">
        <f>Invulblad!G32</f>
        <v>0</v>
      </c>
      <c r="AG26" s="30">
        <f>Invulblad!H32</f>
        <v>0</v>
      </c>
      <c r="AH26" s="30">
        <f>Invulblad!I32</f>
        <v>0</v>
      </c>
      <c r="AI26" s="30">
        <f>Invulblad!L32</f>
        <v>0</v>
      </c>
      <c r="AJ26" s="30">
        <f>Invulblad!M32</f>
        <v>0</v>
      </c>
      <c r="AK26" s="30">
        <f>Invulblad!N32</f>
        <v>0</v>
      </c>
      <c r="AL26" s="30">
        <f>Invulblad!O32</f>
        <v>0</v>
      </c>
      <c r="AM26" s="30">
        <f>Invulblad!U32</f>
        <v>0</v>
      </c>
      <c r="AN26" s="30">
        <f>Invulblad!V32</f>
        <v>0</v>
      </c>
      <c r="AO26" s="30">
        <f>Invulblad!Y32</f>
        <v>0</v>
      </c>
      <c r="AP26" s="32" t="e">
        <f t="shared" si="3"/>
        <v>#DIV/0!</v>
      </c>
      <c r="AQ26" s="30">
        <f>Invulblad!J32</f>
        <v>0</v>
      </c>
      <c r="AR26" s="30">
        <f>Invulblad!P32</f>
        <v>0</v>
      </c>
      <c r="AS26" s="30">
        <f>Invulblad!W32</f>
        <v>0</v>
      </c>
      <c r="AT26" s="32" t="e">
        <f t="shared" si="4"/>
        <v>#DIV/0!</v>
      </c>
      <c r="AW26" s="30" t="e">
        <f t="shared" si="5"/>
        <v>#DIV/0!</v>
      </c>
      <c r="AX26" s="30" t="e">
        <f t="shared" si="6"/>
        <v>#DIV/0!</v>
      </c>
      <c r="AY26" s="30" t="e">
        <f t="shared" si="7"/>
        <v>#DIV/0!</v>
      </c>
      <c r="AZ26" s="30" t="e">
        <f t="shared" si="8"/>
        <v>#DIV/0!</v>
      </c>
      <c r="BA26" s="30" t="e">
        <f t="shared" si="9"/>
        <v>#DIV/0!</v>
      </c>
    </row>
    <row r="27" spans="1:53" x14ac:dyDescent="0.3">
      <c r="A27" s="30">
        <f>Invulblad!A33</f>
        <v>25</v>
      </c>
      <c r="B27" s="38">
        <f>Invulblad!B33</f>
        <v>0</v>
      </c>
      <c r="C27" s="30">
        <f>Invulblad!C33</f>
        <v>0</v>
      </c>
      <c r="D27" s="30">
        <f>Invulblad!E33</f>
        <v>0</v>
      </c>
      <c r="E27" s="30">
        <f>Invulblad!G33</f>
        <v>0</v>
      </c>
      <c r="F27" s="30">
        <f>Invulblad!H33</f>
        <v>0</v>
      </c>
      <c r="G27" s="30">
        <f>Invulblad!K33</f>
        <v>0</v>
      </c>
      <c r="H27" s="30">
        <f>Invulblad!N33</f>
        <v>0</v>
      </c>
      <c r="I27" s="30">
        <f>Invulblad!O33</f>
        <v>0</v>
      </c>
      <c r="J27" s="30">
        <f>Invulblad!Q33</f>
        <v>0</v>
      </c>
      <c r="K27" s="30">
        <f>Invulblad!S33</f>
        <v>0</v>
      </c>
      <c r="L27" s="30">
        <f>Invulblad!U33</f>
        <v>0</v>
      </c>
      <c r="M27" s="30">
        <f>Invulblad!X33</f>
        <v>0</v>
      </c>
      <c r="N27" s="30">
        <f>Invulblad!Y33</f>
        <v>0</v>
      </c>
      <c r="O27" s="32" t="e">
        <f t="shared" si="0"/>
        <v>#DIV/0!</v>
      </c>
      <c r="P27" s="30">
        <f>Invulblad!C33</f>
        <v>0</v>
      </c>
      <c r="Q27" s="30">
        <f>Invulblad!D33</f>
        <v>0</v>
      </c>
      <c r="R27" s="30">
        <f>Invulblad!E33</f>
        <v>0</v>
      </c>
      <c r="S27" s="30">
        <f>Invulblad!F33</f>
        <v>0</v>
      </c>
      <c r="T27" s="30">
        <f>Invulblad!L33</f>
        <v>0</v>
      </c>
      <c r="U27" s="30">
        <f>Invulblad!R33</f>
        <v>0</v>
      </c>
      <c r="V27" s="30">
        <f>Invulblad!T33</f>
        <v>0</v>
      </c>
      <c r="W27" s="30">
        <f>Invulblad!X33</f>
        <v>0</v>
      </c>
      <c r="X27" s="30">
        <f>Invulblad!Y33</f>
        <v>0</v>
      </c>
      <c r="Y27" s="32" t="e">
        <f t="shared" si="1"/>
        <v>#DIV/0!</v>
      </c>
      <c r="Z27" s="30">
        <f>Invulblad!H33</f>
        <v>0</v>
      </c>
      <c r="AA27" s="30">
        <f>Invulblad!O33</f>
        <v>0</v>
      </c>
      <c r="AB27" s="30">
        <f>Invulblad!U33</f>
        <v>0</v>
      </c>
      <c r="AC27" s="30">
        <f>Invulblad!V33</f>
        <v>0</v>
      </c>
      <c r="AD27" s="32" t="e">
        <f t="shared" si="2"/>
        <v>#DIV/0!</v>
      </c>
      <c r="AE27" s="30">
        <f>Invulblad!F33</f>
        <v>0</v>
      </c>
      <c r="AF27" s="30">
        <f>Invulblad!G33</f>
        <v>0</v>
      </c>
      <c r="AG27" s="30">
        <f>Invulblad!H33</f>
        <v>0</v>
      </c>
      <c r="AH27" s="30">
        <f>Invulblad!I33</f>
        <v>0</v>
      </c>
      <c r="AI27" s="30">
        <f>Invulblad!L33</f>
        <v>0</v>
      </c>
      <c r="AJ27" s="30">
        <f>Invulblad!M33</f>
        <v>0</v>
      </c>
      <c r="AK27" s="30">
        <f>Invulblad!N33</f>
        <v>0</v>
      </c>
      <c r="AL27" s="30">
        <f>Invulblad!O33</f>
        <v>0</v>
      </c>
      <c r="AM27" s="30">
        <f>Invulblad!U33</f>
        <v>0</v>
      </c>
      <c r="AN27" s="30">
        <f>Invulblad!V33</f>
        <v>0</v>
      </c>
      <c r="AO27" s="30">
        <f>Invulblad!Y33</f>
        <v>0</v>
      </c>
      <c r="AP27" s="32" t="e">
        <f t="shared" si="3"/>
        <v>#DIV/0!</v>
      </c>
      <c r="AQ27" s="30">
        <f>Invulblad!J33</f>
        <v>0</v>
      </c>
      <c r="AR27" s="30">
        <f>Invulblad!P33</f>
        <v>0</v>
      </c>
      <c r="AS27" s="30">
        <f>Invulblad!W33</f>
        <v>0</v>
      </c>
      <c r="AT27" s="32" t="e">
        <f t="shared" si="4"/>
        <v>#DIV/0!</v>
      </c>
      <c r="AW27" s="30" t="e">
        <f t="shared" si="5"/>
        <v>#DIV/0!</v>
      </c>
      <c r="AX27" s="30" t="e">
        <f t="shared" si="6"/>
        <v>#DIV/0!</v>
      </c>
      <c r="AY27" s="30" t="e">
        <f t="shared" si="7"/>
        <v>#DIV/0!</v>
      </c>
      <c r="AZ27" s="30" t="e">
        <f t="shared" si="8"/>
        <v>#DIV/0!</v>
      </c>
      <c r="BA27" s="30" t="e">
        <f t="shared" si="9"/>
        <v>#DIV/0!</v>
      </c>
    </row>
    <row r="28" spans="1:53" x14ac:dyDescent="0.3">
      <c r="A28" s="30">
        <f>Invulblad!A34</f>
        <v>26</v>
      </c>
      <c r="B28" s="38">
        <f>Invulblad!B34</f>
        <v>0</v>
      </c>
      <c r="C28" s="30">
        <f>Invulblad!C34</f>
        <v>0</v>
      </c>
      <c r="D28" s="30">
        <f>Invulblad!E34</f>
        <v>0</v>
      </c>
      <c r="E28" s="30">
        <f>Invulblad!G34</f>
        <v>0</v>
      </c>
      <c r="F28" s="30">
        <f>Invulblad!H34</f>
        <v>0</v>
      </c>
      <c r="G28" s="30">
        <f>Invulblad!K34</f>
        <v>0</v>
      </c>
      <c r="H28" s="30">
        <f>Invulblad!N34</f>
        <v>0</v>
      </c>
      <c r="I28" s="30">
        <f>Invulblad!O34</f>
        <v>0</v>
      </c>
      <c r="J28" s="30">
        <f>Invulblad!Q34</f>
        <v>0</v>
      </c>
      <c r="K28" s="30">
        <f>Invulblad!S34</f>
        <v>0</v>
      </c>
      <c r="L28" s="30">
        <f>Invulblad!U34</f>
        <v>0</v>
      </c>
      <c r="M28" s="30">
        <f>Invulblad!X34</f>
        <v>0</v>
      </c>
      <c r="N28" s="30">
        <f>Invulblad!Y34</f>
        <v>0</v>
      </c>
      <c r="O28" s="32" t="e">
        <f t="shared" si="0"/>
        <v>#DIV/0!</v>
      </c>
      <c r="P28" s="30">
        <f>Invulblad!C34</f>
        <v>0</v>
      </c>
      <c r="Q28" s="30">
        <f>Invulblad!D34</f>
        <v>0</v>
      </c>
      <c r="R28" s="30">
        <f>Invulblad!E34</f>
        <v>0</v>
      </c>
      <c r="S28" s="30">
        <f>Invulblad!F34</f>
        <v>0</v>
      </c>
      <c r="T28" s="30">
        <f>Invulblad!L34</f>
        <v>0</v>
      </c>
      <c r="U28" s="30">
        <f>Invulblad!R34</f>
        <v>0</v>
      </c>
      <c r="V28" s="30">
        <f>Invulblad!T34</f>
        <v>0</v>
      </c>
      <c r="W28" s="30">
        <f>Invulblad!X34</f>
        <v>0</v>
      </c>
      <c r="X28" s="30">
        <f>Invulblad!Y34</f>
        <v>0</v>
      </c>
      <c r="Y28" s="32" t="e">
        <f t="shared" si="1"/>
        <v>#DIV/0!</v>
      </c>
      <c r="Z28" s="30">
        <f>Invulblad!H34</f>
        <v>0</v>
      </c>
      <c r="AA28" s="30">
        <f>Invulblad!O34</f>
        <v>0</v>
      </c>
      <c r="AB28" s="30">
        <f>Invulblad!U34</f>
        <v>0</v>
      </c>
      <c r="AC28" s="30">
        <f>Invulblad!V34</f>
        <v>0</v>
      </c>
      <c r="AD28" s="32" t="e">
        <f t="shared" si="2"/>
        <v>#DIV/0!</v>
      </c>
      <c r="AE28" s="30">
        <f>Invulblad!F34</f>
        <v>0</v>
      </c>
      <c r="AF28" s="30">
        <f>Invulblad!G34</f>
        <v>0</v>
      </c>
      <c r="AG28" s="30">
        <f>Invulblad!H34</f>
        <v>0</v>
      </c>
      <c r="AH28" s="30">
        <f>Invulblad!I34</f>
        <v>0</v>
      </c>
      <c r="AI28" s="30">
        <f>Invulblad!L34</f>
        <v>0</v>
      </c>
      <c r="AJ28" s="30">
        <f>Invulblad!M34</f>
        <v>0</v>
      </c>
      <c r="AK28" s="30">
        <f>Invulblad!N34</f>
        <v>0</v>
      </c>
      <c r="AL28" s="30">
        <f>Invulblad!O34</f>
        <v>0</v>
      </c>
      <c r="AM28" s="30">
        <f>Invulblad!U34</f>
        <v>0</v>
      </c>
      <c r="AN28" s="30">
        <f>Invulblad!V34</f>
        <v>0</v>
      </c>
      <c r="AO28" s="30">
        <f>Invulblad!Y34</f>
        <v>0</v>
      </c>
      <c r="AP28" s="32" t="e">
        <f t="shared" si="3"/>
        <v>#DIV/0!</v>
      </c>
      <c r="AQ28" s="30">
        <f>Invulblad!J34</f>
        <v>0</v>
      </c>
      <c r="AR28" s="30">
        <f>Invulblad!P34</f>
        <v>0</v>
      </c>
      <c r="AS28" s="30">
        <f>Invulblad!W34</f>
        <v>0</v>
      </c>
      <c r="AT28" s="32" t="e">
        <f t="shared" si="4"/>
        <v>#DIV/0!</v>
      </c>
      <c r="AW28" s="30" t="e">
        <f t="shared" si="5"/>
        <v>#DIV/0!</v>
      </c>
      <c r="AX28" s="30" t="e">
        <f t="shared" si="6"/>
        <v>#DIV/0!</v>
      </c>
      <c r="AY28" s="30" t="e">
        <f t="shared" si="7"/>
        <v>#DIV/0!</v>
      </c>
      <c r="AZ28" s="30" t="e">
        <f t="shared" si="8"/>
        <v>#DIV/0!</v>
      </c>
      <c r="BA28" s="30" t="e">
        <f t="shared" si="9"/>
        <v>#DIV/0!</v>
      </c>
    </row>
    <row r="29" spans="1:53" x14ac:dyDescent="0.3">
      <c r="A29" s="30">
        <f>Invulblad!A35</f>
        <v>27</v>
      </c>
      <c r="B29" s="38">
        <f>Invulblad!B35</f>
        <v>0</v>
      </c>
      <c r="C29" s="30">
        <f>Invulblad!C35</f>
        <v>0</v>
      </c>
      <c r="D29" s="30">
        <f>Invulblad!E35</f>
        <v>0</v>
      </c>
      <c r="E29" s="30">
        <f>Invulblad!G35</f>
        <v>0</v>
      </c>
      <c r="F29" s="30">
        <f>Invulblad!H35</f>
        <v>0</v>
      </c>
      <c r="G29" s="30">
        <f>Invulblad!K35</f>
        <v>0</v>
      </c>
      <c r="H29" s="30">
        <f>Invulblad!N35</f>
        <v>0</v>
      </c>
      <c r="I29" s="30">
        <f>Invulblad!O35</f>
        <v>0</v>
      </c>
      <c r="J29" s="30">
        <f>Invulblad!Q35</f>
        <v>0</v>
      </c>
      <c r="K29" s="30">
        <f>Invulblad!S35</f>
        <v>0</v>
      </c>
      <c r="L29" s="30">
        <f>Invulblad!U35</f>
        <v>0</v>
      </c>
      <c r="M29" s="30">
        <f>Invulblad!X35</f>
        <v>0</v>
      </c>
      <c r="N29" s="30">
        <f>Invulblad!Y35</f>
        <v>0</v>
      </c>
      <c r="O29" s="32" t="e">
        <f t="shared" si="0"/>
        <v>#DIV/0!</v>
      </c>
      <c r="P29" s="30">
        <f>Invulblad!C35</f>
        <v>0</v>
      </c>
      <c r="Q29" s="30">
        <f>Invulblad!D35</f>
        <v>0</v>
      </c>
      <c r="R29" s="30">
        <f>Invulblad!E35</f>
        <v>0</v>
      </c>
      <c r="S29" s="30">
        <f>Invulblad!F35</f>
        <v>0</v>
      </c>
      <c r="T29" s="30">
        <f>Invulblad!L35</f>
        <v>0</v>
      </c>
      <c r="U29" s="30">
        <f>Invulblad!R35</f>
        <v>0</v>
      </c>
      <c r="V29" s="30">
        <f>Invulblad!T35</f>
        <v>0</v>
      </c>
      <c r="W29" s="30">
        <f>Invulblad!X35</f>
        <v>0</v>
      </c>
      <c r="X29" s="30">
        <f>Invulblad!Y35</f>
        <v>0</v>
      </c>
      <c r="Y29" s="32" t="e">
        <f t="shared" si="1"/>
        <v>#DIV/0!</v>
      </c>
      <c r="Z29" s="30">
        <f>Invulblad!H35</f>
        <v>0</v>
      </c>
      <c r="AA29" s="30">
        <f>Invulblad!O35</f>
        <v>0</v>
      </c>
      <c r="AB29" s="30">
        <f>Invulblad!U35</f>
        <v>0</v>
      </c>
      <c r="AC29" s="30">
        <f>Invulblad!V35</f>
        <v>0</v>
      </c>
      <c r="AD29" s="32" t="e">
        <f t="shared" si="2"/>
        <v>#DIV/0!</v>
      </c>
      <c r="AE29" s="30">
        <f>Invulblad!F35</f>
        <v>0</v>
      </c>
      <c r="AF29" s="30">
        <f>Invulblad!G35</f>
        <v>0</v>
      </c>
      <c r="AG29" s="30">
        <f>Invulblad!H35</f>
        <v>0</v>
      </c>
      <c r="AH29" s="30">
        <f>Invulblad!I35</f>
        <v>0</v>
      </c>
      <c r="AI29" s="30">
        <f>Invulblad!L35</f>
        <v>0</v>
      </c>
      <c r="AJ29" s="30">
        <f>Invulblad!M35</f>
        <v>0</v>
      </c>
      <c r="AK29" s="30">
        <f>Invulblad!N35</f>
        <v>0</v>
      </c>
      <c r="AL29" s="30">
        <f>Invulblad!O35</f>
        <v>0</v>
      </c>
      <c r="AM29" s="30">
        <f>Invulblad!U35</f>
        <v>0</v>
      </c>
      <c r="AN29" s="30">
        <f>Invulblad!V35</f>
        <v>0</v>
      </c>
      <c r="AO29" s="30">
        <f>Invulblad!Y35</f>
        <v>0</v>
      </c>
      <c r="AP29" s="32" t="e">
        <f t="shared" si="3"/>
        <v>#DIV/0!</v>
      </c>
      <c r="AQ29" s="30">
        <f>Invulblad!J35</f>
        <v>0</v>
      </c>
      <c r="AR29" s="30">
        <f>Invulblad!P35</f>
        <v>0</v>
      </c>
      <c r="AS29" s="30">
        <f>Invulblad!W35</f>
        <v>0</v>
      </c>
      <c r="AT29" s="32" t="e">
        <f t="shared" si="4"/>
        <v>#DIV/0!</v>
      </c>
      <c r="AW29" s="30" t="e">
        <f t="shared" si="5"/>
        <v>#DIV/0!</v>
      </c>
      <c r="AX29" s="30" t="e">
        <f t="shared" si="6"/>
        <v>#DIV/0!</v>
      </c>
      <c r="AY29" s="30" t="e">
        <f t="shared" si="7"/>
        <v>#DIV/0!</v>
      </c>
      <c r="AZ29" s="30" t="e">
        <f t="shared" si="8"/>
        <v>#DIV/0!</v>
      </c>
      <c r="BA29" s="30" t="e">
        <f t="shared" si="9"/>
        <v>#DIV/0!</v>
      </c>
    </row>
    <row r="30" spans="1:53" x14ac:dyDescent="0.3">
      <c r="A30" s="30">
        <f>Invulblad!A36</f>
        <v>28</v>
      </c>
      <c r="B30" s="38">
        <f>Invulblad!B36</f>
        <v>0</v>
      </c>
      <c r="C30" s="30">
        <f>Invulblad!C36</f>
        <v>0</v>
      </c>
      <c r="D30" s="30">
        <f>Invulblad!E36</f>
        <v>0</v>
      </c>
      <c r="E30" s="30">
        <f>Invulblad!G36</f>
        <v>0</v>
      </c>
      <c r="F30" s="30">
        <f>Invulblad!H36</f>
        <v>0</v>
      </c>
      <c r="G30" s="30">
        <f>Invulblad!K36</f>
        <v>0</v>
      </c>
      <c r="H30" s="30">
        <f>Invulblad!N36</f>
        <v>0</v>
      </c>
      <c r="I30" s="30">
        <f>Invulblad!O36</f>
        <v>0</v>
      </c>
      <c r="J30" s="30">
        <f>Invulblad!Q36</f>
        <v>0</v>
      </c>
      <c r="K30" s="30">
        <f>Invulblad!S36</f>
        <v>0</v>
      </c>
      <c r="L30" s="30">
        <f>Invulblad!U36</f>
        <v>0</v>
      </c>
      <c r="M30" s="30">
        <f>Invulblad!X36</f>
        <v>0</v>
      </c>
      <c r="N30" s="30">
        <f>Invulblad!Y36</f>
        <v>0</v>
      </c>
      <c r="O30" s="32" t="e">
        <f t="shared" si="0"/>
        <v>#DIV/0!</v>
      </c>
      <c r="P30" s="30">
        <f>Invulblad!C36</f>
        <v>0</v>
      </c>
      <c r="Q30" s="30">
        <f>Invulblad!D36</f>
        <v>0</v>
      </c>
      <c r="R30" s="30">
        <f>Invulblad!E36</f>
        <v>0</v>
      </c>
      <c r="S30" s="30">
        <f>Invulblad!F36</f>
        <v>0</v>
      </c>
      <c r="T30" s="30">
        <f>Invulblad!L36</f>
        <v>0</v>
      </c>
      <c r="U30" s="30">
        <f>Invulblad!R36</f>
        <v>0</v>
      </c>
      <c r="V30" s="30">
        <f>Invulblad!T36</f>
        <v>0</v>
      </c>
      <c r="W30" s="30">
        <f>Invulblad!X36</f>
        <v>0</v>
      </c>
      <c r="X30" s="30">
        <f>Invulblad!Y36</f>
        <v>0</v>
      </c>
      <c r="Y30" s="32" t="e">
        <f t="shared" si="1"/>
        <v>#DIV/0!</v>
      </c>
      <c r="Z30" s="30">
        <f>Invulblad!H36</f>
        <v>0</v>
      </c>
      <c r="AA30" s="30">
        <f>Invulblad!O36</f>
        <v>0</v>
      </c>
      <c r="AB30" s="30">
        <f>Invulblad!U36</f>
        <v>0</v>
      </c>
      <c r="AC30" s="30">
        <f>Invulblad!V36</f>
        <v>0</v>
      </c>
      <c r="AD30" s="32" t="e">
        <f t="shared" si="2"/>
        <v>#DIV/0!</v>
      </c>
      <c r="AE30" s="30">
        <f>Invulblad!F36</f>
        <v>0</v>
      </c>
      <c r="AF30" s="30">
        <f>Invulblad!G36</f>
        <v>0</v>
      </c>
      <c r="AG30" s="30">
        <f>Invulblad!H36</f>
        <v>0</v>
      </c>
      <c r="AH30" s="30">
        <f>Invulblad!I36</f>
        <v>0</v>
      </c>
      <c r="AI30" s="30">
        <f>Invulblad!L36</f>
        <v>0</v>
      </c>
      <c r="AJ30" s="30">
        <f>Invulblad!M36</f>
        <v>0</v>
      </c>
      <c r="AK30" s="30">
        <f>Invulblad!N36</f>
        <v>0</v>
      </c>
      <c r="AL30" s="30">
        <f>Invulblad!O36</f>
        <v>0</v>
      </c>
      <c r="AM30" s="30">
        <f>Invulblad!U36</f>
        <v>0</v>
      </c>
      <c r="AN30" s="30">
        <f>Invulblad!V36</f>
        <v>0</v>
      </c>
      <c r="AO30" s="30">
        <f>Invulblad!Y36</f>
        <v>0</v>
      </c>
      <c r="AP30" s="32" t="e">
        <f t="shared" si="3"/>
        <v>#DIV/0!</v>
      </c>
      <c r="AQ30" s="30">
        <f>Invulblad!J36</f>
        <v>0</v>
      </c>
      <c r="AR30" s="30">
        <f>Invulblad!P36</f>
        <v>0</v>
      </c>
      <c r="AS30" s="30">
        <f>Invulblad!W36</f>
        <v>0</v>
      </c>
      <c r="AT30" s="32" t="e">
        <f t="shared" si="4"/>
        <v>#DIV/0!</v>
      </c>
      <c r="AW30" s="30" t="e">
        <f t="shared" si="5"/>
        <v>#DIV/0!</v>
      </c>
      <c r="AX30" s="30" t="e">
        <f t="shared" si="6"/>
        <v>#DIV/0!</v>
      </c>
      <c r="AY30" s="30" t="e">
        <f t="shared" si="7"/>
        <v>#DIV/0!</v>
      </c>
      <c r="AZ30" s="30" t="e">
        <f t="shared" si="8"/>
        <v>#DIV/0!</v>
      </c>
      <c r="BA30" s="30" t="e">
        <f t="shared" si="9"/>
        <v>#DIV/0!</v>
      </c>
    </row>
    <row r="31" spans="1:53" x14ac:dyDescent="0.3">
      <c r="A31" s="30">
        <f>Invulblad!A37</f>
        <v>29</v>
      </c>
      <c r="B31" s="38">
        <f>Invulblad!B37</f>
        <v>0</v>
      </c>
      <c r="C31" s="30">
        <f>Invulblad!C37</f>
        <v>0</v>
      </c>
      <c r="D31" s="30">
        <f>Invulblad!E37</f>
        <v>0</v>
      </c>
      <c r="E31" s="30">
        <f>Invulblad!G37</f>
        <v>0</v>
      </c>
      <c r="F31" s="30">
        <f>Invulblad!H37</f>
        <v>0</v>
      </c>
      <c r="G31" s="30">
        <f>Invulblad!K37</f>
        <v>0</v>
      </c>
      <c r="H31" s="30">
        <f>Invulblad!N37</f>
        <v>0</v>
      </c>
      <c r="I31" s="30">
        <f>Invulblad!O37</f>
        <v>0</v>
      </c>
      <c r="J31" s="30">
        <f>Invulblad!Q37</f>
        <v>0</v>
      </c>
      <c r="K31" s="30">
        <f>Invulblad!S37</f>
        <v>0</v>
      </c>
      <c r="L31" s="30">
        <f>Invulblad!U37</f>
        <v>0</v>
      </c>
      <c r="M31" s="30">
        <f>Invulblad!X37</f>
        <v>0</v>
      </c>
      <c r="N31" s="30">
        <f>Invulblad!Y37</f>
        <v>0</v>
      </c>
      <c r="O31" s="32" t="e">
        <f t="shared" si="0"/>
        <v>#DIV/0!</v>
      </c>
      <c r="P31" s="30">
        <f>Invulblad!C37</f>
        <v>0</v>
      </c>
      <c r="Q31" s="30">
        <f>Invulblad!D37</f>
        <v>0</v>
      </c>
      <c r="R31" s="30">
        <f>Invulblad!E37</f>
        <v>0</v>
      </c>
      <c r="S31" s="30">
        <f>Invulblad!F37</f>
        <v>0</v>
      </c>
      <c r="T31" s="30">
        <f>Invulblad!L37</f>
        <v>0</v>
      </c>
      <c r="U31" s="30">
        <f>Invulblad!R37</f>
        <v>0</v>
      </c>
      <c r="V31" s="30">
        <f>Invulblad!T37</f>
        <v>0</v>
      </c>
      <c r="W31" s="30">
        <f>Invulblad!X37</f>
        <v>0</v>
      </c>
      <c r="X31" s="30">
        <f>Invulblad!Y37</f>
        <v>0</v>
      </c>
      <c r="Y31" s="32" t="e">
        <f t="shared" si="1"/>
        <v>#DIV/0!</v>
      </c>
      <c r="Z31" s="30">
        <f>Invulblad!H37</f>
        <v>0</v>
      </c>
      <c r="AA31" s="30">
        <f>Invulblad!O37</f>
        <v>0</v>
      </c>
      <c r="AB31" s="30">
        <f>Invulblad!U37</f>
        <v>0</v>
      </c>
      <c r="AC31" s="30">
        <f>Invulblad!V37</f>
        <v>0</v>
      </c>
      <c r="AD31" s="32" t="e">
        <f t="shared" si="2"/>
        <v>#DIV/0!</v>
      </c>
      <c r="AE31" s="30">
        <f>Invulblad!F37</f>
        <v>0</v>
      </c>
      <c r="AF31" s="30">
        <f>Invulblad!G37</f>
        <v>0</v>
      </c>
      <c r="AG31" s="30">
        <f>Invulblad!H37</f>
        <v>0</v>
      </c>
      <c r="AH31" s="30">
        <f>Invulblad!I37</f>
        <v>0</v>
      </c>
      <c r="AI31" s="30">
        <f>Invulblad!L37</f>
        <v>0</v>
      </c>
      <c r="AJ31" s="30">
        <f>Invulblad!M37</f>
        <v>0</v>
      </c>
      <c r="AK31" s="30">
        <f>Invulblad!N37</f>
        <v>0</v>
      </c>
      <c r="AL31" s="30">
        <f>Invulblad!O37</f>
        <v>0</v>
      </c>
      <c r="AM31" s="30">
        <f>Invulblad!U37</f>
        <v>0</v>
      </c>
      <c r="AN31" s="30">
        <f>Invulblad!V37</f>
        <v>0</v>
      </c>
      <c r="AO31" s="30">
        <f>Invulblad!Y37</f>
        <v>0</v>
      </c>
      <c r="AP31" s="32" t="e">
        <f t="shared" si="3"/>
        <v>#DIV/0!</v>
      </c>
      <c r="AQ31" s="30">
        <f>Invulblad!J37</f>
        <v>0</v>
      </c>
      <c r="AR31" s="30">
        <f>Invulblad!P37</f>
        <v>0</v>
      </c>
      <c r="AS31" s="30">
        <f>Invulblad!W37</f>
        <v>0</v>
      </c>
      <c r="AT31" s="32" t="e">
        <f t="shared" si="4"/>
        <v>#DIV/0!</v>
      </c>
      <c r="AW31" s="30" t="e">
        <f t="shared" si="5"/>
        <v>#DIV/0!</v>
      </c>
      <c r="AX31" s="30" t="e">
        <f t="shared" si="6"/>
        <v>#DIV/0!</v>
      </c>
      <c r="AY31" s="30" t="e">
        <f t="shared" si="7"/>
        <v>#DIV/0!</v>
      </c>
      <c r="AZ31" s="30" t="e">
        <f t="shared" si="8"/>
        <v>#DIV/0!</v>
      </c>
      <c r="BA31" s="30" t="e">
        <f t="shared" si="9"/>
        <v>#DIV/0!</v>
      </c>
    </row>
    <row r="32" spans="1:53" x14ac:dyDescent="0.3">
      <c r="A32" s="30">
        <f>Invulblad!A38</f>
        <v>30</v>
      </c>
      <c r="B32" s="38">
        <f>Invulblad!B38</f>
        <v>0</v>
      </c>
      <c r="C32" s="30">
        <f>Invulblad!C38</f>
        <v>0</v>
      </c>
      <c r="D32" s="30">
        <f>Invulblad!E38</f>
        <v>0</v>
      </c>
      <c r="E32" s="30">
        <f>Invulblad!G38</f>
        <v>0</v>
      </c>
      <c r="F32" s="30">
        <f>Invulblad!H38</f>
        <v>0</v>
      </c>
      <c r="G32" s="30">
        <f>Invulblad!K38</f>
        <v>0</v>
      </c>
      <c r="H32" s="30">
        <f>Invulblad!N38</f>
        <v>0</v>
      </c>
      <c r="I32" s="30">
        <f>Invulblad!O38</f>
        <v>0</v>
      </c>
      <c r="J32" s="30">
        <f>Invulblad!Q38</f>
        <v>0</v>
      </c>
      <c r="K32" s="30">
        <f>Invulblad!S38</f>
        <v>0</v>
      </c>
      <c r="L32" s="30">
        <f>Invulblad!U38</f>
        <v>0</v>
      </c>
      <c r="M32" s="30">
        <f>Invulblad!X38</f>
        <v>0</v>
      </c>
      <c r="N32" s="30">
        <f>Invulblad!Y38</f>
        <v>0</v>
      </c>
      <c r="O32" s="32" t="e">
        <f t="shared" si="0"/>
        <v>#DIV/0!</v>
      </c>
      <c r="P32" s="30">
        <f>Invulblad!C38</f>
        <v>0</v>
      </c>
      <c r="Q32" s="30">
        <f>Invulblad!D38</f>
        <v>0</v>
      </c>
      <c r="R32" s="30">
        <f>Invulblad!E38</f>
        <v>0</v>
      </c>
      <c r="S32" s="30">
        <f>Invulblad!F38</f>
        <v>0</v>
      </c>
      <c r="T32" s="30">
        <f>Invulblad!L38</f>
        <v>0</v>
      </c>
      <c r="U32" s="30">
        <f>Invulblad!R38</f>
        <v>0</v>
      </c>
      <c r="V32" s="30">
        <f>Invulblad!T38</f>
        <v>0</v>
      </c>
      <c r="W32" s="30">
        <f>Invulblad!X38</f>
        <v>0</v>
      </c>
      <c r="X32" s="30">
        <f>Invulblad!Y38</f>
        <v>0</v>
      </c>
      <c r="Y32" s="32" t="e">
        <f t="shared" si="1"/>
        <v>#DIV/0!</v>
      </c>
      <c r="Z32" s="30">
        <f>Invulblad!H38</f>
        <v>0</v>
      </c>
      <c r="AA32" s="30">
        <f>Invulblad!O38</f>
        <v>0</v>
      </c>
      <c r="AB32" s="30">
        <f>Invulblad!U38</f>
        <v>0</v>
      </c>
      <c r="AC32" s="30">
        <f>Invulblad!V38</f>
        <v>0</v>
      </c>
      <c r="AD32" s="32" t="e">
        <f t="shared" si="2"/>
        <v>#DIV/0!</v>
      </c>
      <c r="AE32" s="30">
        <f>Invulblad!F38</f>
        <v>0</v>
      </c>
      <c r="AF32" s="30">
        <f>Invulblad!G38</f>
        <v>0</v>
      </c>
      <c r="AG32" s="30">
        <f>Invulblad!H38</f>
        <v>0</v>
      </c>
      <c r="AH32" s="30">
        <f>Invulblad!I38</f>
        <v>0</v>
      </c>
      <c r="AI32" s="30">
        <f>Invulblad!L38</f>
        <v>0</v>
      </c>
      <c r="AJ32" s="30">
        <f>Invulblad!M38</f>
        <v>0</v>
      </c>
      <c r="AK32" s="30">
        <f>Invulblad!N38</f>
        <v>0</v>
      </c>
      <c r="AL32" s="30">
        <f>Invulblad!O38</f>
        <v>0</v>
      </c>
      <c r="AM32" s="30">
        <f>Invulblad!U38</f>
        <v>0</v>
      </c>
      <c r="AN32" s="30">
        <f>Invulblad!V38</f>
        <v>0</v>
      </c>
      <c r="AO32" s="30">
        <f>Invulblad!Y38</f>
        <v>0</v>
      </c>
      <c r="AP32" s="32" t="e">
        <f t="shared" si="3"/>
        <v>#DIV/0!</v>
      </c>
      <c r="AQ32" s="30">
        <f>Invulblad!J38</f>
        <v>0</v>
      </c>
      <c r="AR32" s="30">
        <f>Invulblad!P38</f>
        <v>0</v>
      </c>
      <c r="AS32" s="30">
        <f>Invulblad!W38</f>
        <v>0</v>
      </c>
      <c r="AT32" s="32" t="e">
        <f t="shared" si="4"/>
        <v>#DIV/0!</v>
      </c>
      <c r="AW32" s="30" t="e">
        <f t="shared" si="5"/>
        <v>#DIV/0!</v>
      </c>
      <c r="AX32" s="30" t="e">
        <f t="shared" si="6"/>
        <v>#DIV/0!</v>
      </c>
      <c r="AY32" s="30" t="e">
        <f t="shared" si="7"/>
        <v>#DIV/0!</v>
      </c>
      <c r="AZ32" s="30" t="e">
        <f t="shared" si="8"/>
        <v>#DIV/0!</v>
      </c>
      <c r="BA32" s="30" t="e">
        <f t="shared" si="9"/>
        <v>#DIV/0!</v>
      </c>
    </row>
    <row r="33" spans="1:53" x14ac:dyDescent="0.3">
      <c r="A33" s="30">
        <f>Invulblad!A39</f>
        <v>31</v>
      </c>
      <c r="B33" s="38">
        <f>Invulblad!B39</f>
        <v>0</v>
      </c>
      <c r="C33" s="30">
        <f>Invulblad!C39</f>
        <v>0</v>
      </c>
      <c r="D33" s="30">
        <f>Invulblad!E39</f>
        <v>0</v>
      </c>
      <c r="E33" s="30">
        <f>Invulblad!G39</f>
        <v>0</v>
      </c>
      <c r="F33" s="30">
        <f>Invulblad!H39</f>
        <v>0</v>
      </c>
      <c r="G33" s="30">
        <f>Invulblad!K39</f>
        <v>0</v>
      </c>
      <c r="H33" s="30">
        <f>Invulblad!N39</f>
        <v>0</v>
      </c>
      <c r="I33" s="30">
        <f>Invulblad!O39</f>
        <v>0</v>
      </c>
      <c r="J33" s="30">
        <f>Invulblad!Q39</f>
        <v>0</v>
      </c>
      <c r="K33" s="30">
        <f>Invulblad!S39</f>
        <v>0</v>
      </c>
      <c r="L33" s="30">
        <f>Invulblad!U39</f>
        <v>0</v>
      </c>
      <c r="M33" s="30">
        <f>Invulblad!X39</f>
        <v>0</v>
      </c>
      <c r="N33" s="30">
        <f>Invulblad!Y39</f>
        <v>0</v>
      </c>
      <c r="O33" s="32" t="e">
        <f t="shared" si="0"/>
        <v>#DIV/0!</v>
      </c>
      <c r="P33" s="30">
        <f>Invulblad!C39</f>
        <v>0</v>
      </c>
      <c r="Q33" s="30">
        <f>Invulblad!D39</f>
        <v>0</v>
      </c>
      <c r="R33" s="30">
        <f>Invulblad!E39</f>
        <v>0</v>
      </c>
      <c r="S33" s="30">
        <f>Invulblad!F39</f>
        <v>0</v>
      </c>
      <c r="T33" s="30">
        <f>Invulblad!L39</f>
        <v>0</v>
      </c>
      <c r="U33" s="30">
        <f>Invulblad!R39</f>
        <v>0</v>
      </c>
      <c r="V33" s="30">
        <f>Invulblad!T39</f>
        <v>0</v>
      </c>
      <c r="W33" s="30">
        <f>Invulblad!X39</f>
        <v>0</v>
      </c>
      <c r="X33" s="30">
        <f>Invulblad!Y39</f>
        <v>0</v>
      </c>
      <c r="Y33" s="32" t="e">
        <f t="shared" si="1"/>
        <v>#DIV/0!</v>
      </c>
      <c r="Z33" s="30">
        <f>Invulblad!H39</f>
        <v>0</v>
      </c>
      <c r="AA33" s="30">
        <f>Invulblad!O39</f>
        <v>0</v>
      </c>
      <c r="AB33" s="30">
        <f>Invulblad!U39</f>
        <v>0</v>
      </c>
      <c r="AC33" s="30">
        <f>Invulblad!V39</f>
        <v>0</v>
      </c>
      <c r="AD33" s="32" t="e">
        <f t="shared" si="2"/>
        <v>#DIV/0!</v>
      </c>
      <c r="AE33" s="30">
        <f>Invulblad!F39</f>
        <v>0</v>
      </c>
      <c r="AF33" s="30">
        <f>Invulblad!G39</f>
        <v>0</v>
      </c>
      <c r="AG33" s="30">
        <f>Invulblad!H39</f>
        <v>0</v>
      </c>
      <c r="AH33" s="30">
        <f>Invulblad!I39</f>
        <v>0</v>
      </c>
      <c r="AI33" s="30">
        <f>Invulblad!L39</f>
        <v>0</v>
      </c>
      <c r="AJ33" s="30">
        <f>Invulblad!M39</f>
        <v>0</v>
      </c>
      <c r="AK33" s="30">
        <f>Invulblad!N39</f>
        <v>0</v>
      </c>
      <c r="AL33" s="30">
        <f>Invulblad!O39</f>
        <v>0</v>
      </c>
      <c r="AM33" s="30">
        <f>Invulblad!U39</f>
        <v>0</v>
      </c>
      <c r="AN33" s="30">
        <f>Invulblad!V39</f>
        <v>0</v>
      </c>
      <c r="AO33" s="30">
        <f>Invulblad!Y39</f>
        <v>0</v>
      </c>
      <c r="AP33" s="32" t="e">
        <f t="shared" si="3"/>
        <v>#DIV/0!</v>
      </c>
      <c r="AQ33" s="30">
        <f>Invulblad!J39</f>
        <v>0</v>
      </c>
      <c r="AR33" s="30">
        <f>Invulblad!P39</f>
        <v>0</v>
      </c>
      <c r="AS33" s="30">
        <f>Invulblad!W39</f>
        <v>0</v>
      </c>
      <c r="AT33" s="32" t="e">
        <f t="shared" si="4"/>
        <v>#DIV/0!</v>
      </c>
      <c r="AW33" s="30" t="e">
        <f t="shared" si="5"/>
        <v>#DIV/0!</v>
      </c>
      <c r="AX33" s="30" t="e">
        <f t="shared" si="6"/>
        <v>#DIV/0!</v>
      </c>
      <c r="AY33" s="30" t="e">
        <f t="shared" si="7"/>
        <v>#DIV/0!</v>
      </c>
      <c r="AZ33" s="30" t="e">
        <f t="shared" si="8"/>
        <v>#DIV/0!</v>
      </c>
      <c r="BA33" s="30" t="e">
        <f t="shared" si="9"/>
        <v>#DIV/0!</v>
      </c>
    </row>
    <row r="39" spans="1:53" x14ac:dyDescent="0.3">
      <c r="A39" s="33" t="s">
        <v>69</v>
      </c>
      <c r="B39" s="31" t="s">
        <v>112</v>
      </c>
      <c r="C39" s="31" t="s">
        <v>79</v>
      </c>
      <c r="D39" s="31" t="s">
        <v>80</v>
      </c>
      <c r="E39" s="31" t="s">
        <v>81</v>
      </c>
    </row>
    <row r="40" spans="1:53" x14ac:dyDescent="0.3">
      <c r="A40" s="34" t="s">
        <v>71</v>
      </c>
      <c r="B40" s="32" t="e">
        <f>AVERAGEIFS(O3:O33,O3:O33,"&gt;0",O3:O33,"&lt;5")</f>
        <v>#DIV/0!</v>
      </c>
      <c r="C40" s="32" t="e">
        <f>AVERAGEIFS(O3:O33,B3:B33,"1-2",O3:O33,"&gt;0",O3:O33,"&lt;5")</f>
        <v>#DIV/0!</v>
      </c>
      <c r="D40" s="32" t="e">
        <f>AVERAGEIFS(O3:O33,B3:B33,"3-4-5",O3:O33,"&gt;0",O3:O33,"&lt;5")</f>
        <v>#DIV/0!</v>
      </c>
      <c r="E40" s="32" t="e">
        <f>AVERAGEIFS(O3:O33,B3:B33,"6-7-8",O3:O33,"&gt;0",O3:O33,"&lt;5")</f>
        <v>#DIV/0!</v>
      </c>
    </row>
    <row r="41" spans="1:53" x14ac:dyDescent="0.3">
      <c r="A41" s="34" t="s">
        <v>72</v>
      </c>
      <c r="B41" s="32" t="e">
        <f>AVERAGEIFS(Y3:Y33,Y3:Y33,"&gt;0",Y3:Y33,"&lt;5")</f>
        <v>#DIV/0!</v>
      </c>
      <c r="C41" s="32" t="e">
        <f>AVERAGEIFS(Y3:Y33,B3:B33,"1-2",Y3:Y33,"&gt;0",Y3:Y33,"&lt;5")</f>
        <v>#DIV/0!</v>
      </c>
      <c r="D41" s="32" t="e">
        <f>AVERAGEIFS(Y3:Y33,B3:B33,"3-4-5",Y3:Y33,"&gt;0",Y3:Y33,"&lt;5")</f>
        <v>#DIV/0!</v>
      </c>
      <c r="E41" s="32" t="e">
        <f>AVERAGEIFS(Y3:Y33,B3:B33,"6-7-8",Y3:Y33,"&gt;0",Y3:Y33,"&lt;5")</f>
        <v>#DIV/0!</v>
      </c>
    </row>
    <row r="42" spans="1:53" x14ac:dyDescent="0.3">
      <c r="A42" s="34" t="s">
        <v>73</v>
      </c>
      <c r="B42" s="32" t="e">
        <f>AVERAGEIFS(AD3:AD33,AD3:AD33,"&gt;0",AD3:AD33,"&lt;5")</f>
        <v>#DIV/0!</v>
      </c>
      <c r="C42" s="32" t="e">
        <f>AVERAGEIFS(AD3:AD33,B3:B33,"1-2",AD3:AD33,"&gt;0",AD3:AD33,"&lt;5")</f>
        <v>#DIV/0!</v>
      </c>
      <c r="D42" s="32" t="e">
        <f>AVERAGEIFS(AD3:AD33,B3:B33,"3-4-5",AD3:AD33,"&gt;0",AD3:AD33,"&lt;5")</f>
        <v>#DIV/0!</v>
      </c>
      <c r="E42" s="32" t="e">
        <f>AVERAGEIFS(AD3:AD33,B3:B33,"6-7-8",AD3:AD33,"&gt;0",AD3:AD33,"&lt;5")</f>
        <v>#DIV/0!</v>
      </c>
    </row>
    <row r="43" spans="1:53" x14ac:dyDescent="0.3">
      <c r="A43" s="34" t="s">
        <v>74</v>
      </c>
      <c r="B43" s="32" t="e">
        <f>AVERAGEIFS(AP3:AP33,AP3:AP33,"&gt;0",AP3:AP33,"&lt;5")</f>
        <v>#DIV/0!</v>
      </c>
      <c r="C43" s="32" t="e">
        <f>AVERAGEIFS(AP3:AP33,B3:B33,"1-2",AP3:AP33,"&gt;0",AP3:AP33,"&lt;5")</f>
        <v>#DIV/0!</v>
      </c>
      <c r="D43" s="32" t="e">
        <f>AVERAGEIFS(AP3:AP33,B3:B33,"3-4-5",AP3:AP33,"&gt;0",AP3:AP33,"&lt;5")</f>
        <v>#DIV/0!</v>
      </c>
      <c r="E43" s="32" t="e">
        <f>AVERAGEIFS(AP3:AP33,B3:B33,"6-7-8",AP3:AP33,"&gt;0",AP3:AP33,"&lt;5")</f>
        <v>#DIV/0!</v>
      </c>
    </row>
    <row r="44" spans="1:53" x14ac:dyDescent="0.3">
      <c r="A44" s="34" t="s">
        <v>75</v>
      </c>
      <c r="B44" s="32" t="e">
        <f>AVERAGEIFS(AT3:AT33,AT3:AT33,"&gt;0",AT3:AT33,"&lt;5")</f>
        <v>#DIV/0!</v>
      </c>
      <c r="C44" s="32" t="e">
        <f>AVERAGEIFS(AT3:AT33,B3:B33,"1-2",AT3:AT33,"&gt;0",AT3:AT33,"&lt;5")</f>
        <v>#DIV/0!</v>
      </c>
      <c r="D44" s="32" t="e">
        <f>AVERAGEIFS(AT3:AT33,B3:B33,"3-4-5",AT3:AT33,"&gt;0",AT3:AT33,"&lt;5")</f>
        <v>#DIV/0!</v>
      </c>
      <c r="E44" s="32" t="e">
        <f>AVERAGEIFS(AT3:AT33,B3:B33,"6-7-8",AT3:AT33,"&gt;0",AT3:AT33,"&lt;5")</f>
        <v>#DIV/0!</v>
      </c>
    </row>
    <row r="46" spans="1:53" x14ac:dyDescent="0.3">
      <c r="A46" s="36"/>
    </row>
    <row r="47" spans="1:53" x14ac:dyDescent="0.3">
      <c r="A47" s="34"/>
      <c r="B47" s="34"/>
      <c r="C47" s="34"/>
      <c r="D47" s="34"/>
      <c r="E47" s="34"/>
      <c r="F47" s="34"/>
    </row>
    <row r="48" spans="1:53" x14ac:dyDescent="0.3">
      <c r="A48" s="34"/>
      <c r="B48" s="32"/>
      <c r="C48" s="32"/>
      <c r="D48" s="32"/>
      <c r="E48" s="32"/>
      <c r="F48" s="32"/>
    </row>
    <row r="49" spans="1:6" x14ac:dyDescent="0.3">
      <c r="B49" s="32"/>
      <c r="C49" s="32"/>
      <c r="D49" s="32"/>
      <c r="E49" s="32"/>
      <c r="F49" s="32"/>
    </row>
    <row r="50" spans="1:6" x14ac:dyDescent="0.3">
      <c r="A50" s="34"/>
      <c r="B50" s="32"/>
      <c r="C50" s="32"/>
      <c r="D50" s="32"/>
      <c r="E50" s="32"/>
      <c r="F50" s="32"/>
    </row>
    <row r="51" spans="1:6" x14ac:dyDescent="0.3">
      <c r="B51" s="32"/>
      <c r="C51" s="32"/>
      <c r="D51" s="32"/>
      <c r="E51" s="32"/>
      <c r="F51" s="32"/>
    </row>
    <row r="52" spans="1:6" x14ac:dyDescent="0.3">
      <c r="A52" s="34"/>
      <c r="B52" s="32"/>
      <c r="C52" s="32"/>
      <c r="D52" s="32"/>
      <c r="E52" s="32"/>
      <c r="F52" s="32"/>
    </row>
    <row r="54" spans="1:6" x14ac:dyDescent="0.3">
      <c r="A54" s="34" t="s">
        <v>120</v>
      </c>
    </row>
  </sheetData>
  <sheetProtection algorithmName="SHA-512" hashValue="/OHIEQacWEq7eQmiuHFZw6AGLnWHOpi6iyNo3kBgUFMKotwNuwD9/rqBtQSVl31i+zgVSsFwUOolVaTeiwI0Jg==" saltValue="Fc0nicioli9quOZx+7FQiQ==" spinCount="100000" sheet="1" objects="1" scenarios="1"/>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43263b7-75c7-49fa-bea4-e480cf527867">
      <Terms xmlns="http://schemas.microsoft.com/office/infopath/2007/PartnerControls"/>
    </lcf76f155ced4ddcb4097134ff3c332f>
    <TaxCatchAll xmlns="7f868261-9327-46b3-b830-43d4589fbf0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F62CFBDF2972B4DA367718995009290" ma:contentTypeVersion="15" ma:contentTypeDescription="Een nieuw document maken." ma:contentTypeScope="" ma:versionID="fcffaf202ce2a1c0050fbcbfb865b15b">
  <xsd:schema xmlns:xsd="http://www.w3.org/2001/XMLSchema" xmlns:xs="http://www.w3.org/2001/XMLSchema" xmlns:p="http://schemas.microsoft.com/office/2006/metadata/properties" xmlns:ns2="7f868261-9327-46b3-b830-43d4589fbf0a" xmlns:ns3="543263b7-75c7-49fa-bea4-e480cf527867" targetNamespace="http://schemas.microsoft.com/office/2006/metadata/properties" ma:root="true" ma:fieldsID="9b4be27acfef8fcdcda00b58f98374f5" ns2:_="" ns3:_="">
    <xsd:import namespace="7f868261-9327-46b3-b830-43d4589fbf0a"/>
    <xsd:import namespace="543263b7-75c7-49fa-bea4-e480cf52786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868261-9327-46b3-b830-43d4589fbf0a"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element name="TaxCatchAll" ma:index="18" nillable="true" ma:displayName="Taxonomy Catch All Column" ma:hidden="true" ma:list="{139cb311-5946-40b2-a414-341230e0545a}" ma:internalName="TaxCatchAll" ma:showField="CatchAllData" ma:web="7f868261-9327-46b3-b830-43d4589fbf0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43263b7-75c7-49fa-bea4-e480cf52786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320a86ab-53aa-41eb-b55f-aa2f1a0de74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A9CA03-2BF0-4DB4-A116-25F3871B81C5}">
  <ds:schemaRefs>
    <ds:schemaRef ds:uri="http://schemas.microsoft.com/office/2006/metadata/properties"/>
    <ds:schemaRef ds:uri="http://schemas.microsoft.com/office/infopath/2007/PartnerControls"/>
    <ds:schemaRef ds:uri="543263b7-75c7-49fa-bea4-e480cf527867"/>
    <ds:schemaRef ds:uri="7f868261-9327-46b3-b830-43d4589fbf0a"/>
  </ds:schemaRefs>
</ds:datastoreItem>
</file>

<file path=customXml/itemProps2.xml><?xml version="1.0" encoding="utf-8"?>
<ds:datastoreItem xmlns:ds="http://schemas.openxmlformats.org/officeDocument/2006/customXml" ds:itemID="{78A940BA-7EC9-4EFF-8638-3EEBEE48EF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868261-9327-46b3-b830-43d4589fbf0a"/>
    <ds:schemaRef ds:uri="543263b7-75c7-49fa-bea4-e480cf527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98E65B-3326-48E4-8C03-898ACD7021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5</vt:i4>
      </vt:variant>
    </vt:vector>
  </HeadingPairs>
  <TitlesOfParts>
    <vt:vector size="5" baseType="lpstr">
      <vt:lpstr>Toelichting</vt:lpstr>
      <vt:lpstr>Invulblad</vt:lpstr>
      <vt:lpstr>Rapportage</vt:lpstr>
      <vt:lpstr>RB1</vt:lpstr>
      <vt:lpstr>RB2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Trynke Keuning</dc:creator>
  <cp:keywords/>
  <dc:description/>
  <cp:lastModifiedBy>Trynke Keuning</cp:lastModifiedBy>
  <cp:revision/>
  <cp:lastPrinted>2024-01-18T11:51:02Z</cp:lastPrinted>
  <dcterms:created xsi:type="dcterms:W3CDTF">2023-11-08T19:30:03Z</dcterms:created>
  <dcterms:modified xsi:type="dcterms:W3CDTF">2024-01-22T07:57:35Z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0x0101007F62CFBDF2972B4DA367718995009290</vt:lpwstr>
  </property>
  <property fmtid="{D5CDD505-2E9C-101B-9397-08002B2CF9AE}" pid="3" name="MediaServiceImageTags">
    <vt:lpwstr/>
  </property>
</Properties>
</file>